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2" yWindow="-12" windowWidth="15576" windowHeight="6540"/>
  </bookViews>
  <sheets>
    <sheet name="сентябрь 2017" sheetId="6" r:id="rId1"/>
  </sheets>
  <calcPr calcId="125725"/>
</workbook>
</file>

<file path=xl/calcChain.xml><?xml version="1.0" encoding="utf-8"?>
<calcChain xmlns="http://schemas.openxmlformats.org/spreadsheetml/2006/main">
  <c r="BB11" i="6"/>
  <c r="AJ11"/>
  <c r="D11" l="1"/>
  <c r="E11"/>
  <c r="F11"/>
  <c r="G11"/>
  <c r="X12" l="1"/>
  <c r="V13"/>
  <c r="U13"/>
  <c r="T13"/>
  <c r="S13"/>
  <c r="R11"/>
  <c r="R13" s="1"/>
  <c r="Q13"/>
  <c r="P13"/>
  <c r="O13"/>
  <c r="N13"/>
  <c r="M11"/>
  <c r="M13" s="1"/>
  <c r="AF13"/>
  <c r="AE13"/>
  <c r="AD13"/>
  <c r="AC13"/>
  <c r="AA13"/>
  <c r="Z13"/>
  <c r="Y13"/>
  <c r="X13"/>
  <c r="AP13"/>
  <c r="AO13"/>
  <c r="AN13"/>
  <c r="AM13"/>
  <c r="AL13"/>
  <c r="AK13"/>
  <c r="AJ13"/>
  <c r="AI13"/>
  <c r="AH13"/>
  <c r="AZ13"/>
  <c r="AY13"/>
  <c r="AX13"/>
  <c r="AW13"/>
  <c r="AU13"/>
  <c r="AT13"/>
  <c r="AS13"/>
  <c r="AR13"/>
  <c r="BJ13"/>
  <c r="BI13"/>
  <c r="BH13"/>
  <c r="BG13"/>
  <c r="BF13"/>
  <c r="BE13"/>
  <c r="BD13"/>
  <c r="BC13"/>
  <c r="BB13"/>
  <c r="BT13"/>
  <c r="BS13"/>
  <c r="BR13"/>
  <c r="BQ13"/>
  <c r="BO13"/>
  <c r="BN13"/>
  <c r="BM13"/>
  <c r="BL13"/>
  <c r="BY13"/>
  <c r="BX13"/>
  <c r="BW13"/>
  <c r="BV13"/>
  <c r="CA13"/>
  <c r="CB13"/>
  <c r="CC13"/>
  <c r="CD13"/>
  <c r="BZ11"/>
  <c r="BU11"/>
  <c r="BU13" s="1"/>
  <c r="BK11"/>
  <c r="BK13" s="1"/>
  <c r="BF11"/>
  <c r="BA11"/>
  <c r="BA13" s="1"/>
  <c r="AV11"/>
  <c r="AV13" s="1"/>
  <c r="AQ11"/>
  <c r="AQ13" s="1"/>
  <c r="AG11"/>
  <c r="AG13" s="1"/>
  <c r="W11"/>
  <c r="W13" s="1"/>
  <c r="L11"/>
  <c r="L15" s="1"/>
  <c r="L19" s="1"/>
  <c r="K11"/>
  <c r="K13" s="1"/>
  <c r="J11"/>
  <c r="J15" s="1"/>
  <c r="J19" s="1"/>
  <c r="I11"/>
  <c r="I13" s="1"/>
  <c r="D15"/>
  <c r="D19" s="1"/>
  <c r="E15"/>
  <c r="E19" s="1"/>
  <c r="F15"/>
  <c r="F19" s="1"/>
  <c r="G13"/>
  <c r="AB11"/>
  <c r="AL11"/>
  <c r="BP11"/>
  <c r="BP13"/>
  <c r="AH12"/>
  <c r="BL12"/>
  <c r="AR12"/>
  <c r="N12"/>
  <c r="BB12"/>
  <c r="I12"/>
  <c r="H12"/>
  <c r="H16"/>
  <c r="H20"/>
  <c r="J12"/>
  <c r="K12"/>
  <c r="L12"/>
  <c r="L16"/>
  <c r="L20"/>
  <c r="E16"/>
  <c r="E20" s="1"/>
  <c r="F16"/>
  <c r="F20" s="1"/>
  <c r="G16"/>
  <c r="I16"/>
  <c r="I20"/>
  <c r="J16"/>
  <c r="J20"/>
  <c r="K16"/>
  <c r="C18"/>
  <c r="D18"/>
  <c r="E18"/>
  <c r="F18"/>
  <c r="G18"/>
  <c r="H18"/>
  <c r="I18"/>
  <c r="J18"/>
  <c r="K18"/>
  <c r="L18"/>
  <c r="G20"/>
  <c r="K20"/>
  <c r="BV12"/>
  <c r="C12"/>
  <c r="C16" s="1"/>
  <c r="C20" s="1"/>
  <c r="AB13"/>
  <c r="D12" l="1"/>
  <c r="D16" s="1"/>
  <c r="D20" s="1"/>
  <c r="K17"/>
  <c r="K21" s="1"/>
  <c r="L13"/>
  <c r="L17" s="1"/>
  <c r="L21" s="1"/>
  <c r="I15"/>
  <c r="I19" s="1"/>
  <c r="I17"/>
  <c r="I21" s="1"/>
  <c r="J13"/>
  <c r="J17" s="1"/>
  <c r="J21" s="1"/>
  <c r="H11"/>
  <c r="H13" s="1"/>
  <c r="H17" s="1"/>
  <c r="H21" s="1"/>
  <c r="K15"/>
  <c r="K19" s="1"/>
  <c r="G17"/>
  <c r="G21" s="1"/>
  <c r="F13"/>
  <c r="F17" s="1"/>
  <c r="F21" s="1"/>
  <c r="BZ13"/>
  <c r="G15"/>
  <c r="G19" s="1"/>
  <c r="D13"/>
  <c r="D17" s="1"/>
  <c r="D21" s="1"/>
  <c r="C11"/>
  <c r="E13"/>
  <c r="E17" s="1"/>
  <c r="E21" s="1"/>
  <c r="H15" l="1"/>
  <c r="H19" s="1"/>
  <c r="C15"/>
  <c r="C19" s="1"/>
  <c r="C13"/>
  <c r="C17" s="1"/>
  <c r="C21" s="1"/>
</calcChain>
</file>

<file path=xl/sharedStrings.xml><?xml version="1.0" encoding="utf-8"?>
<sst xmlns="http://schemas.openxmlformats.org/spreadsheetml/2006/main" count="133" uniqueCount="21">
  <si>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</si>
  <si>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</si>
  <si>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</si>
  <si>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</si>
  <si>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</si>
  <si>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</si>
  <si>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</si>
  <si>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</si>
  <si>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</si>
  <si>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</si>
  <si>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</si>
  <si>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</si>
  <si>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</si>
  <si>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</si>
  <si>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</si>
  <si>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</si>
  <si>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</si>
  <si>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Период:</t>
  </si>
  <si>
    <t xml:space="preserve">Данные об объеме фактического полезного отпуска электроэнергии и мощности ООО "ЭК "СТИ" по тарифным группам в разрезе территориальных сетевых организаций по уровням напряжения. </t>
  </si>
  <si>
    <t>ПАО "МРСК Центра и Приволжья" "Тулэнерго"</t>
  </si>
  <si>
    <t>сентябрь 2017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</si>
</sst>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0"/>
      <name val="Arial Cyr"/>
      <charset val="204"/>
    </font>
    <font>
      <sz val="8"/>
      <name val="Arial Cyr"/>
      <charset val="204"/>
    </font>
    <font>
      <b/>
      <sz val="14"/>
      <name val="Bookman Old Style"/>
      <family val="1"/>
      <charset val="204"/>
    </font>
    <font>
      <b/>
      <sz val="11"/>
      <name val="Bookman Old Style"/>
      <family val="1"/>
      <charset val="204"/>
    </font>
    <font>
      <sz val="11"/>
      <name val="Bookman Old Style"/>
      <family val="1"/>
      <charset val="204"/>
    </font>
    <font>
      <b/>
      <u/>
      <sz val="11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b/>
      <sz val="11"/>
      <color indexed="8"/>
      <name val="Bookman Old Style"/>
      <family val="1"/>
      <charset val="204"/>
    </font>
    <font>
      <sz val="8"/>
      <name val="Bookman Old Style"/>
      <family val="1"/>
      <charset val="204"/>
    </font>
    <font>
      <sz val="1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4" fillId="0" borderId="0" xfId="0" applyNumberFormat="1" applyFont="1"/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3" fontId="6" fillId="0" borderId="6" xfId="0" applyNumberFormat="1" applyFont="1" applyFill="1" applyBorder="1"/>
    <xf numFmtId="3" fontId="6" fillId="0" borderId="8" xfId="0" applyNumberFormat="1" applyFont="1" applyFill="1" applyBorder="1"/>
    <xf numFmtId="3" fontId="6" fillId="0" borderId="7" xfId="0" applyNumberFormat="1" applyFont="1" applyFill="1" applyBorder="1"/>
    <xf numFmtId="3" fontId="6" fillId="0" borderId="8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/>
    <xf numFmtId="0" fontId="3" fillId="2" borderId="10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vertical="center"/>
    </xf>
    <xf numFmtId="3" fontId="7" fillId="0" borderId="13" xfId="0" applyNumberFormat="1" applyFont="1" applyFill="1" applyBorder="1"/>
    <xf numFmtId="3" fontId="6" fillId="0" borderId="14" xfId="0" applyNumberFormat="1" applyFont="1" applyFill="1" applyBorder="1"/>
    <xf numFmtId="0" fontId="5" fillId="0" borderId="0" xfId="0" applyFont="1" applyAlignment="1">
      <alignment horizontal="left"/>
    </xf>
    <xf numFmtId="0" fontId="8" fillId="0" borderId="0" xfId="0" applyFont="1"/>
    <xf numFmtId="3" fontId="9" fillId="0" borderId="14" xfId="0" applyNumberFormat="1" applyFont="1" applyFill="1" applyBorder="1"/>
    <xf numFmtId="3" fontId="6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42"/>
  <sheetViews>
    <sheetView tabSelected="1" topLeftCell="A4" zoomScale="55" zoomScaleNormal="55" workbookViewId="0">
      <selection activeCell="G43" sqref="G43"/>
    </sheetView>
  </sheetViews>
  <sheetFormatPr defaultColWidth="9.109375" defaultRowHeight="13.8" outlineLevelCol="1"/>
  <cols>
    <col min="1" max="1" width="4.109375" style="1" customWidth="1"/>
    <col min="2" max="2" width="29" style="1" customWidth="1"/>
    <col min="3" max="3" width="10.33203125" style="1" customWidth="1"/>
    <col min="4" max="7" width="9.5546875" style="1" customWidth="1"/>
    <col min="8" max="12" width="9.33203125" style="1" customWidth="1"/>
    <col min="13" max="13" width="10.109375" style="1" customWidth="1"/>
    <col min="14" max="20" width="9.5546875" style="1" customWidth="1"/>
    <col min="21" max="22" width="8.33203125" style="1" customWidth="1"/>
    <col min="23" max="23" width="15.109375" style="1" customWidth="1"/>
    <col min="24" max="24" width="12" style="1" customWidth="1"/>
    <col min="25" max="25" width="9.109375" style="1" customWidth="1"/>
    <col min="26" max="26" width="10.6640625" style="1" customWidth="1"/>
    <col min="27" max="27" width="13.6640625" style="1" customWidth="1"/>
    <col min="28" max="32" width="9.109375" style="1" customWidth="1"/>
    <col min="33" max="33" width="12" style="1" customWidth="1"/>
    <col min="34" max="35" width="9.109375" style="1" customWidth="1"/>
    <col min="36" max="36" width="9.6640625" style="1" bestFit="1" customWidth="1"/>
    <col min="37" max="37" width="9.109375" style="1" customWidth="1"/>
    <col min="38" max="38" width="11.5546875" style="1" customWidth="1"/>
    <col min="39" max="42" width="10" style="1" customWidth="1"/>
    <col min="43" max="43" width="9.6640625" style="1" customWidth="1"/>
    <col min="44" max="53" width="9.109375" style="1" customWidth="1"/>
    <col min="54" max="54" width="9" style="1" customWidth="1"/>
    <col min="55" max="55" width="9.109375" style="1" customWidth="1"/>
    <col min="56" max="56" width="10.33203125" style="1" bestFit="1" customWidth="1"/>
    <col min="57" max="62" width="9.109375" style="1" customWidth="1"/>
    <col min="63" max="63" width="8.88671875" style="1" customWidth="1" outlineLevel="1"/>
    <col min="64" max="64" width="9.6640625" style="1" customWidth="1" outlineLevel="1"/>
    <col min="65" max="73" width="8.88671875" style="1" customWidth="1" outlineLevel="1"/>
    <col min="74" max="74" width="9.6640625" style="1" customWidth="1" outlineLevel="1"/>
    <col min="75" max="75" width="8.88671875" style="1" customWidth="1" outlineLevel="1"/>
    <col min="76" max="76" width="9.6640625" style="1" customWidth="1" outlineLevel="1"/>
    <col min="77" max="82" width="8.88671875" style="1" customWidth="1" outlineLevel="1"/>
    <col min="83" max="16384" width="9.109375" style="1"/>
  </cols>
  <sheetData>
    <row r="2" spans="1:82" ht="71.25" customHeight="1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8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8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17</v>
      </c>
      <c r="S4" s="26" t="s">
        <v>20</v>
      </c>
      <c r="T4" s="2"/>
      <c r="U4" s="2"/>
    </row>
    <row r="5" spans="1:82" ht="14.4" thickBot="1"/>
    <row r="6" spans="1:82">
      <c r="A6" s="48"/>
      <c r="B6" s="50"/>
      <c r="C6" s="53" t="s">
        <v>2</v>
      </c>
      <c r="D6" s="54"/>
      <c r="E6" s="54"/>
      <c r="F6" s="54"/>
      <c r="G6" s="54"/>
      <c r="H6" s="54"/>
      <c r="I6" s="54"/>
      <c r="J6" s="54"/>
      <c r="K6" s="54"/>
      <c r="L6" s="55"/>
      <c r="M6" s="43" t="s">
        <v>3</v>
      </c>
      <c r="N6" s="44"/>
      <c r="O6" s="44"/>
      <c r="P6" s="44"/>
      <c r="Q6" s="44"/>
      <c r="R6" s="44"/>
      <c r="S6" s="44"/>
      <c r="T6" s="44"/>
      <c r="U6" s="44"/>
      <c r="V6" s="45"/>
      <c r="W6" s="43" t="s">
        <v>3</v>
      </c>
      <c r="X6" s="44"/>
      <c r="Y6" s="44"/>
      <c r="Z6" s="44"/>
      <c r="AA6" s="44"/>
      <c r="AB6" s="44"/>
      <c r="AC6" s="44"/>
      <c r="AD6" s="44"/>
      <c r="AE6" s="44"/>
      <c r="AF6" s="45"/>
      <c r="AG6" s="43" t="s">
        <v>3</v>
      </c>
      <c r="AH6" s="44"/>
      <c r="AI6" s="44"/>
      <c r="AJ6" s="44"/>
      <c r="AK6" s="44"/>
      <c r="AL6" s="44"/>
      <c r="AM6" s="44"/>
      <c r="AN6" s="44"/>
      <c r="AO6" s="44"/>
      <c r="AP6" s="45"/>
      <c r="AQ6" s="43" t="s">
        <v>3</v>
      </c>
      <c r="AR6" s="44"/>
      <c r="AS6" s="44"/>
      <c r="AT6" s="44"/>
      <c r="AU6" s="44"/>
      <c r="AV6" s="44"/>
      <c r="AW6" s="44"/>
      <c r="AX6" s="44"/>
      <c r="AY6" s="44"/>
      <c r="AZ6" s="45"/>
      <c r="BA6" s="43" t="s">
        <v>3</v>
      </c>
      <c r="BB6" s="44"/>
      <c r="BC6" s="44"/>
      <c r="BD6" s="44"/>
      <c r="BE6" s="44"/>
      <c r="BF6" s="44"/>
      <c r="BG6" s="44"/>
      <c r="BH6" s="44"/>
      <c r="BI6" s="44"/>
      <c r="BJ6" s="45"/>
      <c r="BK6" s="43" t="s">
        <v>3</v>
      </c>
      <c r="BL6" s="44"/>
      <c r="BM6" s="44"/>
      <c r="BN6" s="44"/>
      <c r="BO6" s="44"/>
      <c r="BP6" s="44"/>
      <c r="BQ6" s="44"/>
      <c r="BR6" s="44"/>
      <c r="BS6" s="44"/>
      <c r="BT6" s="45"/>
      <c r="BU6" s="43" t="s">
        <v>3</v>
      </c>
      <c r="BV6" s="44"/>
      <c r="BW6" s="44"/>
      <c r="BX6" s="44"/>
      <c r="BY6" s="44"/>
      <c r="BZ6" s="44"/>
      <c r="CA6" s="44"/>
      <c r="CB6" s="44"/>
      <c r="CC6" s="44"/>
      <c r="CD6" s="45"/>
    </row>
    <row r="7" spans="1:82">
      <c r="A7" s="49"/>
      <c r="B7" s="51"/>
      <c r="C7" s="56"/>
      <c r="D7" s="57"/>
      <c r="E7" s="57"/>
      <c r="F7" s="57"/>
      <c r="G7" s="57"/>
      <c r="H7" s="57"/>
      <c r="I7" s="57"/>
      <c r="J7" s="57"/>
      <c r="K7" s="57"/>
      <c r="L7" s="58"/>
      <c r="M7" s="46" t="s">
        <v>13</v>
      </c>
      <c r="N7" s="34"/>
      <c r="O7" s="34"/>
      <c r="P7" s="34"/>
      <c r="Q7" s="34"/>
      <c r="R7" s="34"/>
      <c r="S7" s="34"/>
      <c r="T7" s="34"/>
      <c r="U7" s="34"/>
      <c r="V7" s="38"/>
      <c r="W7" s="46" t="s">
        <v>14</v>
      </c>
      <c r="X7" s="34"/>
      <c r="Y7" s="34"/>
      <c r="Z7" s="34"/>
      <c r="AA7" s="34"/>
      <c r="AB7" s="34"/>
      <c r="AC7" s="34"/>
      <c r="AD7" s="34"/>
      <c r="AE7" s="34"/>
      <c r="AF7" s="38"/>
      <c r="AG7" s="46" t="s">
        <v>11</v>
      </c>
      <c r="AH7" s="34"/>
      <c r="AI7" s="34"/>
      <c r="AJ7" s="34"/>
      <c r="AK7" s="34"/>
      <c r="AL7" s="34"/>
      <c r="AM7" s="34"/>
      <c r="AN7" s="34"/>
      <c r="AO7" s="34"/>
      <c r="AP7" s="38"/>
      <c r="AQ7" s="46" t="s">
        <v>15</v>
      </c>
      <c r="AR7" s="34"/>
      <c r="AS7" s="34"/>
      <c r="AT7" s="34"/>
      <c r="AU7" s="34"/>
      <c r="AV7" s="34"/>
      <c r="AW7" s="34"/>
      <c r="AX7" s="34"/>
      <c r="AY7" s="34"/>
      <c r="AZ7" s="38"/>
      <c r="BA7" s="46" t="s">
        <v>12</v>
      </c>
      <c r="BB7" s="34"/>
      <c r="BC7" s="34"/>
      <c r="BD7" s="34"/>
      <c r="BE7" s="34"/>
      <c r="BF7" s="34"/>
      <c r="BG7" s="34"/>
      <c r="BH7" s="34"/>
      <c r="BI7" s="34"/>
      <c r="BJ7" s="38"/>
      <c r="BK7" s="46" t="s">
        <v>16</v>
      </c>
      <c r="BL7" s="34"/>
      <c r="BM7" s="34"/>
      <c r="BN7" s="34"/>
      <c r="BO7" s="34"/>
      <c r="BP7" s="34"/>
      <c r="BQ7" s="34"/>
      <c r="BR7" s="34"/>
      <c r="BS7" s="34"/>
      <c r="BT7" s="38"/>
      <c r="BU7" s="46" t="s">
        <v>19</v>
      </c>
      <c r="BV7" s="34"/>
      <c r="BW7" s="34"/>
      <c r="BX7" s="34"/>
      <c r="BY7" s="34"/>
      <c r="BZ7" s="34"/>
      <c r="CA7" s="34"/>
      <c r="CB7" s="34"/>
      <c r="CC7" s="34"/>
      <c r="CD7" s="38"/>
    </row>
    <row r="8" spans="1:82">
      <c r="A8" s="49"/>
      <c r="B8" s="51"/>
      <c r="C8" s="46" t="s">
        <v>8</v>
      </c>
      <c r="D8" s="34"/>
      <c r="E8" s="34"/>
      <c r="F8" s="34"/>
      <c r="G8" s="35"/>
      <c r="H8" s="33" t="s">
        <v>9</v>
      </c>
      <c r="I8" s="34"/>
      <c r="J8" s="34"/>
      <c r="K8" s="34"/>
      <c r="L8" s="38"/>
      <c r="M8" s="46" t="s">
        <v>8</v>
      </c>
      <c r="N8" s="34"/>
      <c r="O8" s="34"/>
      <c r="P8" s="34"/>
      <c r="Q8" s="35"/>
      <c r="R8" s="33" t="s">
        <v>9</v>
      </c>
      <c r="S8" s="34"/>
      <c r="T8" s="34"/>
      <c r="U8" s="34"/>
      <c r="V8" s="38"/>
      <c r="W8" s="46" t="s">
        <v>8</v>
      </c>
      <c r="X8" s="34"/>
      <c r="Y8" s="34"/>
      <c r="Z8" s="34"/>
      <c r="AA8" s="35"/>
      <c r="AB8" s="33" t="s">
        <v>9</v>
      </c>
      <c r="AC8" s="34"/>
      <c r="AD8" s="34"/>
      <c r="AE8" s="34"/>
      <c r="AF8" s="38"/>
      <c r="AG8" s="46" t="s">
        <v>8</v>
      </c>
      <c r="AH8" s="34"/>
      <c r="AI8" s="34"/>
      <c r="AJ8" s="34"/>
      <c r="AK8" s="35"/>
      <c r="AL8" s="33" t="s">
        <v>9</v>
      </c>
      <c r="AM8" s="34"/>
      <c r="AN8" s="34"/>
      <c r="AO8" s="34"/>
      <c r="AP8" s="38"/>
      <c r="AQ8" s="46" t="s">
        <v>8</v>
      </c>
      <c r="AR8" s="34"/>
      <c r="AS8" s="34"/>
      <c r="AT8" s="34"/>
      <c r="AU8" s="35"/>
      <c r="AV8" s="33" t="s">
        <v>9</v>
      </c>
      <c r="AW8" s="34"/>
      <c r="AX8" s="34"/>
      <c r="AY8" s="34"/>
      <c r="AZ8" s="38"/>
      <c r="BA8" s="46" t="s">
        <v>8</v>
      </c>
      <c r="BB8" s="34"/>
      <c r="BC8" s="34"/>
      <c r="BD8" s="34"/>
      <c r="BE8" s="35"/>
      <c r="BF8" s="33" t="s">
        <v>9</v>
      </c>
      <c r="BG8" s="34"/>
      <c r="BH8" s="34"/>
      <c r="BI8" s="34"/>
      <c r="BJ8" s="38"/>
      <c r="BK8" s="46" t="s">
        <v>8</v>
      </c>
      <c r="BL8" s="34"/>
      <c r="BM8" s="34"/>
      <c r="BN8" s="34"/>
      <c r="BO8" s="35"/>
      <c r="BP8" s="33" t="s">
        <v>9</v>
      </c>
      <c r="BQ8" s="34"/>
      <c r="BR8" s="34"/>
      <c r="BS8" s="34"/>
      <c r="BT8" s="38"/>
      <c r="BU8" s="46" t="s">
        <v>8</v>
      </c>
      <c r="BV8" s="34"/>
      <c r="BW8" s="34"/>
      <c r="BX8" s="34"/>
      <c r="BY8" s="35"/>
      <c r="BZ8" s="33" t="s">
        <v>9</v>
      </c>
      <c r="CA8" s="34"/>
      <c r="CB8" s="34"/>
      <c r="CC8" s="34"/>
      <c r="CD8" s="38"/>
    </row>
    <row r="9" spans="1:82">
      <c r="A9" s="49"/>
      <c r="B9" s="51"/>
      <c r="C9" s="31" t="s">
        <v>2</v>
      </c>
      <c r="D9" s="33" t="s">
        <v>10</v>
      </c>
      <c r="E9" s="34"/>
      <c r="F9" s="34"/>
      <c r="G9" s="35"/>
      <c r="H9" s="36" t="s">
        <v>2</v>
      </c>
      <c r="I9" s="33" t="s">
        <v>10</v>
      </c>
      <c r="J9" s="34"/>
      <c r="K9" s="34"/>
      <c r="L9" s="38"/>
      <c r="M9" s="31" t="s">
        <v>2</v>
      </c>
      <c r="N9" s="33" t="s">
        <v>10</v>
      </c>
      <c r="O9" s="34"/>
      <c r="P9" s="34"/>
      <c r="Q9" s="35"/>
      <c r="R9" s="36" t="s">
        <v>2</v>
      </c>
      <c r="S9" s="33" t="s">
        <v>10</v>
      </c>
      <c r="T9" s="34"/>
      <c r="U9" s="34"/>
      <c r="V9" s="38"/>
      <c r="W9" s="31" t="s">
        <v>2</v>
      </c>
      <c r="X9" s="33" t="s">
        <v>10</v>
      </c>
      <c r="Y9" s="34"/>
      <c r="Z9" s="34"/>
      <c r="AA9" s="35"/>
      <c r="AB9" s="36" t="s">
        <v>2</v>
      </c>
      <c r="AC9" s="33" t="s">
        <v>10</v>
      </c>
      <c r="AD9" s="34"/>
      <c r="AE9" s="34"/>
      <c r="AF9" s="38"/>
      <c r="AG9" s="31" t="s">
        <v>2</v>
      </c>
      <c r="AH9" s="33" t="s">
        <v>10</v>
      </c>
      <c r="AI9" s="34"/>
      <c r="AJ9" s="34"/>
      <c r="AK9" s="35"/>
      <c r="AL9" s="36" t="s">
        <v>2</v>
      </c>
      <c r="AM9" s="33" t="s">
        <v>10</v>
      </c>
      <c r="AN9" s="34"/>
      <c r="AO9" s="34"/>
      <c r="AP9" s="38"/>
      <c r="AQ9" s="31" t="s">
        <v>2</v>
      </c>
      <c r="AR9" s="33" t="s">
        <v>10</v>
      </c>
      <c r="AS9" s="34"/>
      <c r="AT9" s="34"/>
      <c r="AU9" s="35"/>
      <c r="AV9" s="36" t="s">
        <v>2</v>
      </c>
      <c r="AW9" s="33" t="s">
        <v>10</v>
      </c>
      <c r="AX9" s="34"/>
      <c r="AY9" s="34"/>
      <c r="AZ9" s="38"/>
      <c r="BA9" s="31" t="s">
        <v>2</v>
      </c>
      <c r="BB9" s="33" t="s">
        <v>10</v>
      </c>
      <c r="BC9" s="34"/>
      <c r="BD9" s="34"/>
      <c r="BE9" s="35"/>
      <c r="BF9" s="36" t="s">
        <v>2</v>
      </c>
      <c r="BG9" s="33" t="s">
        <v>10</v>
      </c>
      <c r="BH9" s="34"/>
      <c r="BI9" s="34"/>
      <c r="BJ9" s="38"/>
      <c r="BK9" s="31" t="s">
        <v>2</v>
      </c>
      <c r="BL9" s="33" t="s">
        <v>10</v>
      </c>
      <c r="BM9" s="34"/>
      <c r="BN9" s="34"/>
      <c r="BO9" s="35"/>
      <c r="BP9" s="36" t="s">
        <v>2</v>
      </c>
      <c r="BQ9" s="33" t="s">
        <v>10</v>
      </c>
      <c r="BR9" s="34"/>
      <c r="BS9" s="34"/>
      <c r="BT9" s="38"/>
      <c r="BU9" s="31" t="s">
        <v>2</v>
      </c>
      <c r="BV9" s="33" t="s">
        <v>10</v>
      </c>
      <c r="BW9" s="34"/>
      <c r="BX9" s="34"/>
      <c r="BY9" s="35"/>
      <c r="BZ9" s="36" t="s">
        <v>2</v>
      </c>
      <c r="CA9" s="33" t="s">
        <v>10</v>
      </c>
      <c r="CB9" s="34"/>
      <c r="CC9" s="34"/>
      <c r="CD9" s="38"/>
    </row>
    <row r="10" spans="1:82" ht="14.4" thickBot="1">
      <c r="A10" s="32"/>
      <c r="B10" s="52"/>
      <c r="C10" s="32"/>
      <c r="D10" s="22" t="s">
        <v>4</v>
      </c>
      <c r="E10" s="22" t="s">
        <v>5</v>
      </c>
      <c r="F10" s="22" t="s">
        <v>6</v>
      </c>
      <c r="G10" s="22" t="s">
        <v>7</v>
      </c>
      <c r="H10" s="37"/>
      <c r="I10" s="8" t="s">
        <v>4</v>
      </c>
      <c r="J10" s="8" t="s">
        <v>5</v>
      </c>
      <c r="K10" s="8" t="s">
        <v>6</v>
      </c>
      <c r="L10" s="9" t="s">
        <v>7</v>
      </c>
      <c r="M10" s="32"/>
      <c r="N10" s="8" t="s">
        <v>4</v>
      </c>
      <c r="O10" s="8" t="s">
        <v>5</v>
      </c>
      <c r="P10" s="8" t="s">
        <v>6</v>
      </c>
      <c r="Q10" s="8" t="s">
        <v>7</v>
      </c>
      <c r="R10" s="37"/>
      <c r="S10" s="8" t="s">
        <v>4</v>
      </c>
      <c r="T10" s="8" t="s">
        <v>5</v>
      </c>
      <c r="U10" s="8" t="s">
        <v>6</v>
      </c>
      <c r="V10" s="9" t="s">
        <v>7</v>
      </c>
      <c r="W10" s="32"/>
      <c r="X10" s="8" t="s">
        <v>4</v>
      </c>
      <c r="Y10" s="8" t="s">
        <v>5</v>
      </c>
      <c r="Z10" s="8" t="s">
        <v>6</v>
      </c>
      <c r="AA10" s="8" t="s">
        <v>7</v>
      </c>
      <c r="AB10" s="37"/>
      <c r="AC10" s="8" t="s">
        <v>4</v>
      </c>
      <c r="AD10" s="8" t="s">
        <v>5</v>
      </c>
      <c r="AE10" s="8" t="s">
        <v>6</v>
      </c>
      <c r="AF10" s="9" t="s">
        <v>7</v>
      </c>
      <c r="AG10" s="32"/>
      <c r="AH10" s="8" t="s">
        <v>4</v>
      </c>
      <c r="AI10" s="8" t="s">
        <v>5</v>
      </c>
      <c r="AJ10" s="8" t="s">
        <v>6</v>
      </c>
      <c r="AK10" s="8" t="s">
        <v>7</v>
      </c>
      <c r="AL10" s="37"/>
      <c r="AM10" s="8" t="s">
        <v>4</v>
      </c>
      <c r="AN10" s="8" t="s">
        <v>5</v>
      </c>
      <c r="AO10" s="8" t="s">
        <v>6</v>
      </c>
      <c r="AP10" s="9" t="s">
        <v>7</v>
      </c>
      <c r="AQ10" s="32"/>
      <c r="AR10" s="8" t="s">
        <v>4</v>
      </c>
      <c r="AS10" s="8" t="s">
        <v>5</v>
      </c>
      <c r="AT10" s="8" t="s">
        <v>6</v>
      </c>
      <c r="AU10" s="8" t="s">
        <v>7</v>
      </c>
      <c r="AV10" s="37"/>
      <c r="AW10" s="8" t="s">
        <v>4</v>
      </c>
      <c r="AX10" s="8" t="s">
        <v>5</v>
      </c>
      <c r="AY10" s="8" t="s">
        <v>6</v>
      </c>
      <c r="AZ10" s="9" t="s">
        <v>7</v>
      </c>
      <c r="BA10" s="32"/>
      <c r="BB10" s="8" t="s">
        <v>4</v>
      </c>
      <c r="BC10" s="8" t="s">
        <v>5</v>
      </c>
      <c r="BD10" s="8" t="s">
        <v>6</v>
      </c>
      <c r="BE10" s="8" t="s">
        <v>7</v>
      </c>
      <c r="BF10" s="37"/>
      <c r="BG10" s="8" t="s">
        <v>4</v>
      </c>
      <c r="BH10" s="8" t="s">
        <v>5</v>
      </c>
      <c r="BI10" s="8" t="s">
        <v>6</v>
      </c>
      <c r="BJ10" s="9" t="s">
        <v>7</v>
      </c>
      <c r="BK10" s="32"/>
      <c r="BL10" s="8" t="s">
        <v>4</v>
      </c>
      <c r="BM10" s="8" t="s">
        <v>5</v>
      </c>
      <c r="BN10" s="8" t="s">
        <v>6</v>
      </c>
      <c r="BO10" s="8" t="s">
        <v>7</v>
      </c>
      <c r="BP10" s="37"/>
      <c r="BQ10" s="8" t="s">
        <v>4</v>
      </c>
      <c r="BR10" s="8" t="s">
        <v>5</v>
      </c>
      <c r="BS10" s="8" t="s">
        <v>6</v>
      </c>
      <c r="BT10" s="9" t="s">
        <v>7</v>
      </c>
      <c r="BU10" s="32"/>
      <c r="BV10" s="8" t="s">
        <v>4</v>
      </c>
      <c r="BW10" s="8" t="s">
        <v>5</v>
      </c>
      <c r="BX10" s="8" t="s">
        <v>6</v>
      </c>
      <c r="BY10" s="8" t="s">
        <v>7</v>
      </c>
      <c r="BZ10" s="37"/>
      <c r="CA10" s="8" t="s">
        <v>4</v>
      </c>
      <c r="CB10" s="8" t="s">
        <v>5</v>
      </c>
      <c r="CC10" s="8" t="s">
        <v>6</v>
      </c>
      <c r="CD10" s="9" t="s">
        <v>7</v>
      </c>
    </row>
    <row r="11" spans="1:82">
      <c r="A11" s="11">
        <v>1</v>
      </c>
      <c r="B11" s="12" t="s">
        <v>0</v>
      </c>
      <c r="C11" s="25">
        <f t="shared" ref="C11:L11" si="0">M11+W11+AG11+AQ11+BA11+BK11+BU11</f>
        <v>39877.080999999998</v>
      </c>
      <c r="D11" s="25">
        <f t="shared" si="0"/>
        <v>27835.120000000003</v>
      </c>
      <c r="E11" s="25">
        <f t="shared" si="0"/>
        <v>6642.0480000000007</v>
      </c>
      <c r="F11" s="25">
        <f t="shared" si="0"/>
        <v>5365.6719999999987</v>
      </c>
      <c r="G11" s="25">
        <f t="shared" si="0"/>
        <v>34.241</v>
      </c>
      <c r="H11" s="25">
        <f t="shared" si="0"/>
        <v>24049</v>
      </c>
      <c r="I11" s="25">
        <f t="shared" si="0"/>
        <v>23598</v>
      </c>
      <c r="J11" s="25">
        <f t="shared" si="0"/>
        <v>0</v>
      </c>
      <c r="K11" s="25">
        <f t="shared" si="0"/>
        <v>451</v>
      </c>
      <c r="L11" s="25">
        <f t="shared" si="0"/>
        <v>0</v>
      </c>
      <c r="M11" s="14">
        <f>SUM(N11:Q11)</f>
        <v>14647.803</v>
      </c>
      <c r="N11" s="14">
        <v>3721.799</v>
      </c>
      <c r="O11" s="14">
        <v>6641.7870000000003</v>
      </c>
      <c r="P11" s="14">
        <v>4284.2169999999996</v>
      </c>
      <c r="Q11" s="14">
        <v>0</v>
      </c>
      <c r="R11" s="14">
        <f>SUM(S11:V11)</f>
        <v>451</v>
      </c>
      <c r="S11" s="28">
        <v>0</v>
      </c>
      <c r="T11" s="28">
        <v>0</v>
      </c>
      <c r="U11" s="28">
        <v>451</v>
      </c>
      <c r="V11" s="28">
        <v>0</v>
      </c>
      <c r="W11" s="13">
        <f>SUM(X11:AA11)</f>
        <v>6688.7309999999998</v>
      </c>
      <c r="X11" s="28">
        <v>6674.6239999999998</v>
      </c>
      <c r="Y11" s="28">
        <v>0</v>
      </c>
      <c r="Z11" s="28">
        <v>11.128</v>
      </c>
      <c r="AA11" s="28">
        <v>2.9790000000000001</v>
      </c>
      <c r="AB11" s="14">
        <f>SUM(AC11:AF11)</f>
        <v>0</v>
      </c>
      <c r="AC11" s="14">
        <v>0</v>
      </c>
      <c r="AD11" s="14">
        <v>0</v>
      </c>
      <c r="AE11" s="14">
        <v>0</v>
      </c>
      <c r="AF11" s="15">
        <v>0</v>
      </c>
      <c r="AG11" s="14">
        <f>SUM(AH11:AK11)</f>
        <v>4060.7710000000002</v>
      </c>
      <c r="AH11" s="14">
        <v>3434.9789999999998</v>
      </c>
      <c r="AI11" s="14">
        <v>0</v>
      </c>
      <c r="AJ11" s="14">
        <f>574.491+20.039</f>
        <v>594.53</v>
      </c>
      <c r="AK11" s="14">
        <v>31.262</v>
      </c>
      <c r="AL11" s="14">
        <f>SUM(AM11:AP11)</f>
        <v>0</v>
      </c>
      <c r="AM11" s="14">
        <v>0</v>
      </c>
      <c r="AN11" s="14">
        <v>0</v>
      </c>
      <c r="AO11" s="14">
        <v>0</v>
      </c>
      <c r="AP11" s="15"/>
      <c r="AQ11" s="14">
        <f>SUM(AR11:AU11)</f>
        <v>6219.9849999999997</v>
      </c>
      <c r="AR11" s="16">
        <v>6219.9849999999997</v>
      </c>
      <c r="AS11" s="16">
        <v>0</v>
      </c>
      <c r="AT11" s="16">
        <v>0</v>
      </c>
      <c r="AU11" s="16">
        <v>0</v>
      </c>
      <c r="AV11" s="14">
        <f>SUM(AW11:AZ11)</f>
        <v>17786</v>
      </c>
      <c r="AW11" s="16">
        <v>17786</v>
      </c>
      <c r="AX11" s="16">
        <v>0</v>
      </c>
      <c r="AY11" s="16">
        <v>0</v>
      </c>
      <c r="AZ11" s="16">
        <v>0</v>
      </c>
      <c r="BA11" s="14">
        <f>SUM(BB11:BE11)</f>
        <v>3017.848</v>
      </c>
      <c r="BB11" s="14">
        <f>2350.858+190.932</f>
        <v>2541.79</v>
      </c>
      <c r="BC11" s="14">
        <v>0.26100000000000001</v>
      </c>
      <c r="BD11" s="14">
        <v>475.79700000000003</v>
      </c>
      <c r="BE11" s="14">
        <v>0</v>
      </c>
      <c r="BF11" s="14">
        <f>SUM(BG11:BJ11)</f>
        <v>0</v>
      </c>
      <c r="BG11" s="14">
        <v>0</v>
      </c>
      <c r="BH11" s="14">
        <v>0</v>
      </c>
      <c r="BI11" s="14">
        <v>0</v>
      </c>
      <c r="BJ11" s="15">
        <v>0</v>
      </c>
      <c r="BK11" s="14">
        <f>SUM(BL11:BO11)</f>
        <v>1408.684</v>
      </c>
      <c r="BL11" s="14">
        <v>1408.684</v>
      </c>
      <c r="BM11" s="14">
        <v>0</v>
      </c>
      <c r="BN11" s="14">
        <v>0</v>
      </c>
      <c r="BO11" s="14">
        <v>0</v>
      </c>
      <c r="BP11" s="14">
        <f>SUM(BQ11:BT11)</f>
        <v>0</v>
      </c>
      <c r="BQ11" s="14">
        <v>0</v>
      </c>
      <c r="BR11" s="14">
        <v>0</v>
      </c>
      <c r="BS11" s="14">
        <v>0</v>
      </c>
      <c r="BT11" s="15">
        <v>0</v>
      </c>
      <c r="BU11" s="14">
        <f>SUM(BV11:BY11)</f>
        <v>3833.259</v>
      </c>
      <c r="BV11" s="14">
        <v>3833.259</v>
      </c>
      <c r="BW11" s="14">
        <v>0</v>
      </c>
      <c r="BX11" s="14">
        <v>0</v>
      </c>
      <c r="BY11" s="14">
        <v>0</v>
      </c>
      <c r="BZ11" s="14">
        <f>SUM(CA11:CD11)</f>
        <v>5812</v>
      </c>
      <c r="CA11" s="14">
        <v>5812</v>
      </c>
      <c r="CB11" s="14">
        <v>0</v>
      </c>
      <c r="CC11" s="14">
        <v>0</v>
      </c>
      <c r="CD11" s="15">
        <v>0</v>
      </c>
    </row>
    <row r="12" spans="1:82" ht="55.2">
      <c r="A12" s="3">
        <v>2</v>
      </c>
      <c r="B12" s="4" t="s">
        <v>1</v>
      </c>
      <c r="C12" s="23">
        <f>M12+W12+AG12+AQ12+BA12+BK12+BU12</f>
        <v>247.03</v>
      </c>
      <c r="D12" s="59">
        <f>N12+X12+AH12+AR12+BB12+BL12+BV12</f>
        <v>247.03</v>
      </c>
      <c r="E12" s="40"/>
      <c r="F12" s="40"/>
      <c r="G12" s="42"/>
      <c r="H12" s="29">
        <f>I12</f>
        <v>0</v>
      </c>
      <c r="I12" s="39">
        <f>S12+AC12+AM12+AW12+BG12+BQ12+CA12</f>
        <v>0</v>
      </c>
      <c r="J12" s="40" t="e">
        <f>T12+AD12+#REF!+AN12+AX12+BH12</f>
        <v>#REF!</v>
      </c>
      <c r="K12" s="40" t="e">
        <f>U12+AE12+#REF!+AO12+AY12+BI12</f>
        <v>#REF!</v>
      </c>
      <c r="L12" s="41" t="e">
        <f>V12+AF12+#REF!+AP12+AZ12+BJ12</f>
        <v>#REF!</v>
      </c>
      <c r="M12" s="19">
        <v>5.7930000000000001</v>
      </c>
      <c r="N12" s="39">
        <f>M12</f>
        <v>5.7930000000000001</v>
      </c>
      <c r="O12" s="40"/>
      <c r="P12" s="40"/>
      <c r="Q12" s="41"/>
      <c r="R12" s="20">
        <v>0</v>
      </c>
      <c r="S12" s="39">
        <v>0</v>
      </c>
      <c r="T12" s="40"/>
      <c r="U12" s="40"/>
      <c r="V12" s="42"/>
      <c r="W12" s="19">
        <v>178.52</v>
      </c>
      <c r="X12" s="39">
        <f>W12</f>
        <v>178.52</v>
      </c>
      <c r="Y12" s="40"/>
      <c r="Z12" s="40"/>
      <c r="AA12" s="41"/>
      <c r="AB12" s="20">
        <v>0</v>
      </c>
      <c r="AC12" s="39">
        <v>0</v>
      </c>
      <c r="AD12" s="40"/>
      <c r="AE12" s="40"/>
      <c r="AF12" s="42"/>
      <c r="AG12" s="19">
        <v>0</v>
      </c>
      <c r="AH12" s="39">
        <f>AG12</f>
        <v>0</v>
      </c>
      <c r="AI12" s="40"/>
      <c r="AJ12" s="40"/>
      <c r="AK12" s="41"/>
      <c r="AL12" s="19">
        <v>0</v>
      </c>
      <c r="AM12" s="39">
        <v>0</v>
      </c>
      <c r="AN12" s="40"/>
      <c r="AO12" s="40"/>
      <c r="AP12" s="41"/>
      <c r="AQ12" s="19">
        <v>0</v>
      </c>
      <c r="AR12" s="39">
        <f>AQ12</f>
        <v>0</v>
      </c>
      <c r="AS12" s="40"/>
      <c r="AT12" s="40"/>
      <c r="AU12" s="41"/>
      <c r="AV12" s="20">
        <v>0</v>
      </c>
      <c r="AW12" s="39">
        <v>0</v>
      </c>
      <c r="AX12" s="40"/>
      <c r="AY12" s="40"/>
      <c r="AZ12" s="42"/>
      <c r="BA12" s="19">
        <v>0</v>
      </c>
      <c r="BB12" s="39">
        <f>BA12</f>
        <v>0</v>
      </c>
      <c r="BC12" s="40"/>
      <c r="BD12" s="40"/>
      <c r="BE12" s="41"/>
      <c r="BF12" s="18">
        <v>0</v>
      </c>
      <c r="BG12" s="39"/>
      <c r="BH12" s="40"/>
      <c r="BI12" s="40"/>
      <c r="BJ12" s="42"/>
      <c r="BK12" s="17">
        <v>6.2009999999999996</v>
      </c>
      <c r="BL12" s="39">
        <f>BK12</f>
        <v>6.2009999999999996</v>
      </c>
      <c r="BM12" s="40"/>
      <c r="BN12" s="40"/>
      <c r="BO12" s="41"/>
      <c r="BP12" s="18">
        <v>0</v>
      </c>
      <c r="BQ12" s="39">
        <v>0</v>
      </c>
      <c r="BR12" s="40"/>
      <c r="BS12" s="40"/>
      <c r="BT12" s="42"/>
      <c r="BU12" s="17">
        <v>56.515999999999998</v>
      </c>
      <c r="BV12" s="39">
        <f>BU12</f>
        <v>56.515999999999998</v>
      </c>
      <c r="BW12" s="40"/>
      <c r="BX12" s="40"/>
      <c r="BY12" s="41"/>
      <c r="BZ12" s="18">
        <v>0</v>
      </c>
      <c r="CA12" s="39">
        <v>0</v>
      </c>
      <c r="CB12" s="40"/>
      <c r="CC12" s="40"/>
      <c r="CD12" s="42"/>
    </row>
    <row r="13" spans="1:82" ht="14.4" thickBot="1">
      <c r="A13" s="5">
        <v>3</v>
      </c>
      <c r="B13" s="6" t="s">
        <v>2</v>
      </c>
      <c r="C13" s="24">
        <f>C12+C11</f>
        <v>40124.110999999997</v>
      </c>
      <c r="D13" s="21">
        <f>D11</f>
        <v>27835.120000000003</v>
      </c>
      <c r="E13" s="21">
        <f>E11</f>
        <v>6642.0480000000007</v>
      </c>
      <c r="F13" s="21">
        <f>F11</f>
        <v>5365.6719999999987</v>
      </c>
      <c r="G13" s="21">
        <f>G11</f>
        <v>34.241</v>
      </c>
      <c r="H13" s="24">
        <f>H12+H11</f>
        <v>24049</v>
      </c>
      <c r="I13" s="21">
        <f>I11</f>
        <v>23598</v>
      </c>
      <c r="J13" s="21">
        <f>J11</f>
        <v>0</v>
      </c>
      <c r="K13" s="21">
        <f>K11</f>
        <v>451</v>
      </c>
      <c r="L13" s="21">
        <f>L11</f>
        <v>0</v>
      </c>
      <c r="M13" s="24">
        <f>M12+M11</f>
        <v>14653.596</v>
      </c>
      <c r="N13" s="21">
        <f>N11</f>
        <v>3721.799</v>
      </c>
      <c r="O13" s="21">
        <f>O11</f>
        <v>6641.7870000000003</v>
      </c>
      <c r="P13" s="21">
        <f>P11</f>
        <v>4284.2169999999996</v>
      </c>
      <c r="Q13" s="21">
        <f>Q11</f>
        <v>0</v>
      </c>
      <c r="R13" s="24">
        <f>R12+R11</f>
        <v>451</v>
      </c>
      <c r="S13" s="21">
        <f>S11</f>
        <v>0</v>
      </c>
      <c r="T13" s="21">
        <f>T11</f>
        <v>0</v>
      </c>
      <c r="U13" s="21">
        <f>U11</f>
        <v>451</v>
      </c>
      <c r="V13" s="21">
        <f>V11</f>
        <v>0</v>
      </c>
      <c r="W13" s="24">
        <f>W12+W11</f>
        <v>6867.2510000000002</v>
      </c>
      <c r="X13" s="21">
        <f>X11</f>
        <v>6674.6239999999998</v>
      </c>
      <c r="Y13" s="21">
        <f>Y11</f>
        <v>0</v>
      </c>
      <c r="Z13" s="21">
        <f>Z11</f>
        <v>11.128</v>
      </c>
      <c r="AA13" s="21">
        <f>AA11</f>
        <v>2.9790000000000001</v>
      </c>
      <c r="AB13" s="24">
        <f>AB12+AB11</f>
        <v>0</v>
      </c>
      <c r="AC13" s="21">
        <f>AC11</f>
        <v>0</v>
      </c>
      <c r="AD13" s="21">
        <f>AD11</f>
        <v>0</v>
      </c>
      <c r="AE13" s="21">
        <f>AE11</f>
        <v>0</v>
      </c>
      <c r="AF13" s="21">
        <f>AF11</f>
        <v>0</v>
      </c>
      <c r="AG13" s="24">
        <f>AG12+AG11</f>
        <v>4060.7710000000002</v>
      </c>
      <c r="AH13" s="21">
        <f>AH11</f>
        <v>3434.9789999999998</v>
      </c>
      <c r="AI13" s="21">
        <f>AI11</f>
        <v>0</v>
      </c>
      <c r="AJ13" s="21">
        <f>AJ11</f>
        <v>594.53</v>
      </c>
      <c r="AK13" s="21">
        <f>AK11</f>
        <v>31.262</v>
      </c>
      <c r="AL13" s="24">
        <f>AL12+AL11</f>
        <v>0</v>
      </c>
      <c r="AM13" s="21">
        <f>AM11</f>
        <v>0</v>
      </c>
      <c r="AN13" s="21">
        <f>AN11</f>
        <v>0</v>
      </c>
      <c r="AO13" s="21">
        <f>AO11</f>
        <v>0</v>
      </c>
      <c r="AP13" s="21">
        <f>AP11</f>
        <v>0</v>
      </c>
      <c r="AQ13" s="24">
        <f>AQ12+AQ11</f>
        <v>6219.9849999999997</v>
      </c>
      <c r="AR13" s="21">
        <f>AR11</f>
        <v>6219.9849999999997</v>
      </c>
      <c r="AS13" s="21">
        <f>AS11</f>
        <v>0</v>
      </c>
      <c r="AT13" s="21">
        <f>AT11</f>
        <v>0</v>
      </c>
      <c r="AU13" s="21">
        <f>AU11</f>
        <v>0</v>
      </c>
      <c r="AV13" s="24">
        <f>AV12+AV11</f>
        <v>17786</v>
      </c>
      <c r="AW13" s="21">
        <f>AW11</f>
        <v>17786</v>
      </c>
      <c r="AX13" s="21">
        <f>AX11</f>
        <v>0</v>
      </c>
      <c r="AY13" s="21">
        <f>AY11</f>
        <v>0</v>
      </c>
      <c r="AZ13" s="21">
        <f>AZ11</f>
        <v>0</v>
      </c>
      <c r="BA13" s="24">
        <f>BA12+BA11</f>
        <v>3017.848</v>
      </c>
      <c r="BB13" s="21">
        <f>BB11</f>
        <v>2541.79</v>
      </c>
      <c r="BC13" s="21">
        <f>BC11</f>
        <v>0.26100000000000001</v>
      </c>
      <c r="BD13" s="21">
        <f>BD11</f>
        <v>475.79700000000003</v>
      </c>
      <c r="BE13" s="21">
        <f>BE11</f>
        <v>0</v>
      </c>
      <c r="BF13" s="24">
        <f>BF12+BF11</f>
        <v>0</v>
      </c>
      <c r="BG13" s="21">
        <f>BG11</f>
        <v>0</v>
      </c>
      <c r="BH13" s="21">
        <f>BH11</f>
        <v>0</v>
      </c>
      <c r="BI13" s="21">
        <f>BI11</f>
        <v>0</v>
      </c>
      <c r="BJ13" s="21">
        <f>BJ11</f>
        <v>0</v>
      </c>
      <c r="BK13" s="24">
        <f>BK12+BK11</f>
        <v>1414.885</v>
      </c>
      <c r="BL13" s="21">
        <f>BL11</f>
        <v>1408.684</v>
      </c>
      <c r="BM13" s="21">
        <f>BM11</f>
        <v>0</v>
      </c>
      <c r="BN13" s="21">
        <f>BN11</f>
        <v>0</v>
      </c>
      <c r="BO13" s="21">
        <f>BO11</f>
        <v>0</v>
      </c>
      <c r="BP13" s="24">
        <f>BP12+BP11</f>
        <v>0</v>
      </c>
      <c r="BQ13" s="21">
        <f>BQ11</f>
        <v>0</v>
      </c>
      <c r="BR13" s="21">
        <f>BR11</f>
        <v>0</v>
      </c>
      <c r="BS13" s="21">
        <f>BS11</f>
        <v>0</v>
      </c>
      <c r="BT13" s="21">
        <f>BT11</f>
        <v>0</v>
      </c>
      <c r="BU13" s="24">
        <f>BU12+BU11</f>
        <v>3889.7750000000001</v>
      </c>
      <c r="BV13" s="21">
        <f>BV11</f>
        <v>3833.259</v>
      </c>
      <c r="BW13" s="21">
        <f>BW11</f>
        <v>0</v>
      </c>
      <c r="BX13" s="21">
        <f>BX11</f>
        <v>0</v>
      </c>
      <c r="BY13" s="21">
        <f>BY11</f>
        <v>0</v>
      </c>
      <c r="BZ13" s="24">
        <f>BZ12+BZ11</f>
        <v>5812</v>
      </c>
      <c r="CA13" s="21">
        <f>CA11</f>
        <v>5812</v>
      </c>
      <c r="CB13" s="21">
        <f>CB11</f>
        <v>0</v>
      </c>
      <c r="CC13" s="21">
        <f>CC11</f>
        <v>0</v>
      </c>
      <c r="CD13" s="21">
        <f>CD11</f>
        <v>0</v>
      </c>
    </row>
    <row r="15" spans="1:82" hidden="1">
      <c r="C15" s="7" t="e">
        <f>C11-M11-W11-#REF!-AG11-AQ11</f>
        <v>#REF!</v>
      </c>
      <c r="D15" s="7" t="e">
        <f>D11-N11-X11-#REF!-AH11-AR11</f>
        <v>#REF!</v>
      </c>
      <c r="E15" s="7" t="e">
        <f>E11-O11-Y11-#REF!-AI11-AS11</f>
        <v>#REF!</v>
      </c>
      <c r="F15" s="7" t="e">
        <f>F11-P11-Z11-#REF!-AJ11-AT11</f>
        <v>#REF!</v>
      </c>
      <c r="G15" s="7" t="e">
        <f>G11-Q11-AA11-#REF!-AK11-AU11</f>
        <v>#REF!</v>
      </c>
      <c r="H15" s="7" t="e">
        <f>H11-R11-AB11-#REF!-AL11-AV11</f>
        <v>#REF!</v>
      </c>
      <c r="I15" s="7" t="e">
        <f>I11-S11-AC11-#REF!-AM11-AW11</f>
        <v>#REF!</v>
      </c>
      <c r="J15" s="7" t="e">
        <f>J11-T11-AD11-#REF!-AN11-AX11</f>
        <v>#REF!</v>
      </c>
      <c r="K15" s="7" t="e">
        <f>K11-U11-AE11-#REF!-AO11-AY11</f>
        <v>#REF!</v>
      </c>
      <c r="L15" s="7" t="e">
        <f>L11-V11-AF11-#REF!-AP11-AZ11</f>
        <v>#REF!</v>
      </c>
    </row>
    <row r="16" spans="1:82" hidden="1">
      <c r="C16" s="7" t="e">
        <f>C12-M12-W12-#REF!-AG12-AQ12</f>
        <v>#REF!</v>
      </c>
      <c r="D16" s="7" t="e">
        <f>D12-N12-X12-#REF!-AH12-AR12</f>
        <v>#REF!</v>
      </c>
      <c r="E16" s="7" t="e">
        <f>E12-O12-Y12-#REF!-AI12-AS12</f>
        <v>#REF!</v>
      </c>
      <c r="F16" s="7" t="e">
        <f>F12-P12-Z12-#REF!-AJ12-AT12</f>
        <v>#REF!</v>
      </c>
      <c r="G16" s="7" t="e">
        <f>G12-Q12-AA12-#REF!-AK12-AU12</f>
        <v>#REF!</v>
      </c>
      <c r="H16" s="7" t="e">
        <f>H12-R12-AB12-#REF!-AL12-AV12</f>
        <v>#REF!</v>
      </c>
      <c r="I16" s="7" t="e">
        <f>I12-S12-AC12-#REF!-AM12-AW12</f>
        <v>#REF!</v>
      </c>
      <c r="J16" s="7" t="e">
        <f>J12-T12-AD12-#REF!-AN12-AX12</f>
        <v>#REF!</v>
      </c>
      <c r="K16" s="7" t="e">
        <f>K12-U12-AE12-#REF!-AO12-AY12</f>
        <v>#REF!</v>
      </c>
      <c r="L16" s="7" t="e">
        <f>L12-V12-AF12-#REF!-AP12-AZ12</f>
        <v>#REF!</v>
      </c>
    </row>
    <row r="17" spans="3:75" hidden="1">
      <c r="C17" s="7" t="e">
        <f>C13-M13-W13-#REF!-AG13-AQ13</f>
        <v>#REF!</v>
      </c>
      <c r="D17" s="7" t="e">
        <f>D13-N13-X13-#REF!-AH13-AR13</f>
        <v>#REF!</v>
      </c>
      <c r="E17" s="7" t="e">
        <f>E13-O13-Y13-#REF!-AI13-AS13</f>
        <v>#REF!</v>
      </c>
      <c r="F17" s="7" t="e">
        <f>F13-P13-Z13-#REF!-AJ13-AT13</f>
        <v>#REF!</v>
      </c>
      <c r="G17" s="7" t="e">
        <f>G13-Q13-AA13-#REF!-AK13-AU13</f>
        <v>#REF!</v>
      </c>
      <c r="H17" s="7" t="e">
        <f>H13-R13-AB13-#REF!-AL13-AV13</f>
        <v>#REF!</v>
      </c>
      <c r="I17" s="7" t="e">
        <f>I13-S13-AC13-#REF!-AM13-AW13</f>
        <v>#REF!</v>
      </c>
      <c r="J17" s="7" t="e">
        <f>J13-T13-AD13-#REF!-AN13-AX13</f>
        <v>#REF!</v>
      </c>
      <c r="K17" s="7" t="e">
        <f>K13-U13-AE13-#REF!-AO13-AY13</f>
        <v>#REF!</v>
      </c>
      <c r="L17" s="7" t="e">
        <f>L13-V13-AF13-#REF!-AP13-AZ13</f>
        <v>#REF!</v>
      </c>
    </row>
    <row r="18" spans="3:75" hidden="1">
      <c r="C18" s="7" t="e">
        <f>C14-M14-W14-#REF!-AG14-AQ14</f>
        <v>#REF!</v>
      </c>
      <c r="D18" s="7" t="e">
        <f>D14-N14-X14-#REF!-AH14-AR14</f>
        <v>#REF!</v>
      </c>
      <c r="E18" s="7" t="e">
        <f>E14-O14-Y14-#REF!-AI14-AS14</f>
        <v>#REF!</v>
      </c>
      <c r="F18" s="7" t="e">
        <f>F14-P14-Z14-#REF!-AJ14-AT14</f>
        <v>#REF!</v>
      </c>
      <c r="G18" s="7" t="e">
        <f>G14-Q14-AA14-#REF!-AK14-AU14</f>
        <v>#REF!</v>
      </c>
      <c r="H18" s="7" t="e">
        <f>H14-R14-AB14-#REF!-AL14-AV14</f>
        <v>#REF!</v>
      </c>
      <c r="I18" s="7" t="e">
        <f>I14-S14-AC14-#REF!-AM14-AW14</f>
        <v>#REF!</v>
      </c>
      <c r="J18" s="7" t="e">
        <f>J14-T14-AD14-#REF!-AN14-AX14</f>
        <v>#REF!</v>
      </c>
      <c r="K18" s="7" t="e">
        <f>K14-U14-AE14-#REF!-AO14-AY14</f>
        <v>#REF!</v>
      </c>
      <c r="L18" s="7" t="e">
        <f>L14-V14-AF14-#REF!-AP14-AZ14</f>
        <v>#REF!</v>
      </c>
    </row>
    <row r="19" spans="3:75" hidden="1">
      <c r="C19" s="7" t="e">
        <f>C15-M15-W15-#REF!-AG15-AQ15</f>
        <v>#REF!</v>
      </c>
      <c r="D19" s="7" t="e">
        <f>D15-N15-X15-#REF!-AH15-AR15</f>
        <v>#REF!</v>
      </c>
      <c r="E19" s="7" t="e">
        <f>E15-O15-Y15-#REF!-AI15-AS15</f>
        <v>#REF!</v>
      </c>
      <c r="F19" s="7" t="e">
        <f>F15-P15-Z15-#REF!-AJ15-AT15</f>
        <v>#REF!</v>
      </c>
      <c r="G19" s="7" t="e">
        <f>G15-Q15-AA15-#REF!-AK15-AU15</f>
        <v>#REF!</v>
      </c>
      <c r="H19" s="7" t="e">
        <f>H15-R15-AB15-#REF!-AL15-AV15</f>
        <v>#REF!</v>
      </c>
      <c r="I19" s="7" t="e">
        <f>I15-S15-AC15-#REF!-AM15-AW15</f>
        <v>#REF!</v>
      </c>
      <c r="J19" s="7" t="e">
        <f>J15-T15-AD15-#REF!-AN15-AX15</f>
        <v>#REF!</v>
      </c>
      <c r="K19" s="7" t="e">
        <f>K15-U15-AE15-#REF!-AO15-AY15</f>
        <v>#REF!</v>
      </c>
      <c r="L19" s="7" t="e">
        <f>L15-V15-AF15-#REF!-AP15-AZ15</f>
        <v>#REF!</v>
      </c>
    </row>
    <row r="20" spans="3:75" hidden="1">
      <c r="C20" s="7" t="e">
        <f>C16-M16-W16-#REF!-AG16-AQ16</f>
        <v>#REF!</v>
      </c>
      <c r="D20" s="7" t="e">
        <f>D16-N16-X16-#REF!-AH16-AR16</f>
        <v>#REF!</v>
      </c>
      <c r="E20" s="7" t="e">
        <f>E16-O16-Y16-#REF!-AI16-AS16</f>
        <v>#REF!</v>
      </c>
      <c r="F20" s="7" t="e">
        <f>F16-P16-Z16-#REF!-AJ16-AT16</f>
        <v>#REF!</v>
      </c>
      <c r="G20" s="7" t="e">
        <f>G16-Q16-AA16-#REF!-AK16-AU16</f>
        <v>#REF!</v>
      </c>
      <c r="H20" s="7" t="e">
        <f>H16-R16-AB16-#REF!-AL16-AV16</f>
        <v>#REF!</v>
      </c>
      <c r="I20" s="7" t="e">
        <f>I16-S16-AC16-#REF!-AM16-AW16</f>
        <v>#REF!</v>
      </c>
      <c r="J20" s="7" t="e">
        <f>J16-T16-AD16-#REF!-AN16-AX16</f>
        <v>#REF!</v>
      </c>
      <c r="K20" s="7" t="e">
        <f>K16-U16-AE16-#REF!-AO16-AY16</f>
        <v>#REF!</v>
      </c>
      <c r="L20" s="7" t="e">
        <f>L16-V16-AF16-#REF!-AP16-AZ16</f>
        <v>#REF!</v>
      </c>
    </row>
    <row r="21" spans="3:75" hidden="1">
      <c r="C21" s="7" t="e">
        <f>C17-M17-W17-#REF!-AG17-AQ17</f>
        <v>#REF!</v>
      </c>
      <c r="D21" s="7" t="e">
        <f>D17-N17-X17-#REF!-AH17-AR17</f>
        <v>#REF!</v>
      </c>
      <c r="E21" s="7" t="e">
        <f>E17-O17-Y17-#REF!-AI17-AS17</f>
        <v>#REF!</v>
      </c>
      <c r="F21" s="7" t="e">
        <f>F17-P17-Z17-#REF!-AJ17-AT17</f>
        <v>#REF!</v>
      </c>
      <c r="G21" s="7" t="e">
        <f>G17-Q17-AA17-#REF!-AK17-AU17</f>
        <v>#REF!</v>
      </c>
      <c r="H21" s="7" t="e">
        <f>H17-R17-AB17-#REF!-AL17-AV17</f>
        <v>#REF!</v>
      </c>
      <c r="I21" s="7" t="e">
        <f>I17-S17-AC17-#REF!-AM17-AW17</f>
        <v>#REF!</v>
      </c>
      <c r="J21" s="7" t="e">
        <f>J17-T17-AD17-#REF!-AN17-AX17</f>
        <v>#REF!</v>
      </c>
      <c r="K21" s="7" t="e">
        <f>K17-U17-AE17-#REF!-AO17-AY17</f>
        <v>#REF!</v>
      </c>
      <c r="L21" s="7" t="e">
        <f>L17-V17-AF17-#REF!-AP17-AZ17</f>
        <v>#REF!</v>
      </c>
    </row>
    <row r="22" spans="3:75" hidden="1"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3:75" hidden="1"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3:75">
      <c r="C24" s="10"/>
      <c r="D24" s="10"/>
      <c r="E24" s="10"/>
      <c r="F24" s="10"/>
      <c r="G24" s="10"/>
      <c r="H24" s="10"/>
      <c r="I24" s="10"/>
      <c r="J24" s="10"/>
      <c r="K24" s="10"/>
      <c r="L24" s="10"/>
      <c r="BB24" s="7"/>
    </row>
    <row r="25" spans="3:7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  <c r="Q25" s="7"/>
      <c r="R25" s="7"/>
      <c r="S25" s="7"/>
      <c r="T25" s="7"/>
      <c r="U25" s="7"/>
      <c r="V25" s="7"/>
      <c r="BL25" s="30"/>
      <c r="BM25" s="30"/>
      <c r="BV25" s="30"/>
      <c r="BW25" s="30"/>
    </row>
    <row r="26" spans="3:7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3: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3:7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3:75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3:75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3:75"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3:75"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3:75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5" spans="3:75">
      <c r="D35" s="7"/>
    </row>
    <row r="36" spans="3:75">
      <c r="D36" s="7"/>
    </row>
    <row r="40" spans="3:75">
      <c r="D40" s="7"/>
    </row>
    <row r="41" spans="3:75" ht="14.4">
      <c r="D41" s="7"/>
      <c r="BL41" s="27"/>
      <c r="BV41" s="27"/>
    </row>
    <row r="42" spans="3:75" ht="14.4">
      <c r="BM42" s="27"/>
      <c r="BW42" s="27"/>
    </row>
  </sheetData>
  <mergeCells count="84">
    <mergeCell ref="S12:V12"/>
    <mergeCell ref="BL25:BM25"/>
    <mergeCell ref="BB12:BE12"/>
    <mergeCell ref="BG12:BJ12"/>
    <mergeCell ref="BL12:BO12"/>
    <mergeCell ref="AR12:AU12"/>
    <mergeCell ref="AW12:AZ12"/>
    <mergeCell ref="X12:AA12"/>
    <mergeCell ref="AC12:AF12"/>
    <mergeCell ref="AH12:AK12"/>
    <mergeCell ref="AM12:AP12"/>
    <mergeCell ref="BA9:BA10"/>
    <mergeCell ref="BB9:BE9"/>
    <mergeCell ref="BF9:BF10"/>
    <mergeCell ref="BG9:BJ9"/>
    <mergeCell ref="BA6:BJ6"/>
    <mergeCell ref="BA7:BJ7"/>
    <mergeCell ref="BA8:BE8"/>
    <mergeCell ref="BF8:BJ8"/>
    <mergeCell ref="R9:R10"/>
    <mergeCell ref="R8:V8"/>
    <mergeCell ref="AG6:AP6"/>
    <mergeCell ref="AQ6:AZ6"/>
    <mergeCell ref="AB9:AB10"/>
    <mergeCell ref="AC9:AF9"/>
    <mergeCell ref="AG8:AK8"/>
    <mergeCell ref="AL8:AP8"/>
    <mergeCell ref="AQ9:AQ10"/>
    <mergeCell ref="AR9:AU9"/>
    <mergeCell ref="AG9:AG10"/>
    <mergeCell ref="AQ7:AZ7"/>
    <mergeCell ref="W6:AF6"/>
    <mergeCell ref="W7:AF7"/>
    <mergeCell ref="AG7:AP7"/>
    <mergeCell ref="AH9:AK9"/>
    <mergeCell ref="W8:AA8"/>
    <mergeCell ref="AB8:AF8"/>
    <mergeCell ref="W9:W10"/>
    <mergeCell ref="X9:AA9"/>
    <mergeCell ref="AV8:AZ8"/>
    <mergeCell ref="AV9:AV10"/>
    <mergeCell ref="AW9:AZ9"/>
    <mergeCell ref="AL9:AL10"/>
    <mergeCell ref="AM9:AP9"/>
    <mergeCell ref="D12:G12"/>
    <mergeCell ref="I12:L12"/>
    <mergeCell ref="N12:Q12"/>
    <mergeCell ref="H9:H10"/>
    <mergeCell ref="I9:L9"/>
    <mergeCell ref="M9:M10"/>
    <mergeCell ref="N9:Q9"/>
    <mergeCell ref="D9:G9"/>
    <mergeCell ref="BU6:CD6"/>
    <mergeCell ref="BU7:CD7"/>
    <mergeCell ref="BU8:BY8"/>
    <mergeCell ref="BZ8:CD8"/>
    <mergeCell ref="A2:V2"/>
    <mergeCell ref="A6:A10"/>
    <mergeCell ref="B6:B10"/>
    <mergeCell ref="C6:L7"/>
    <mergeCell ref="C8:G8"/>
    <mergeCell ref="H8:L8"/>
    <mergeCell ref="M8:Q8"/>
    <mergeCell ref="M6:V6"/>
    <mergeCell ref="M7:V7"/>
    <mergeCell ref="S9:V9"/>
    <mergeCell ref="C9:C10"/>
    <mergeCell ref="AQ8:AU8"/>
    <mergeCell ref="BK6:BT6"/>
    <mergeCell ref="BK7:BT7"/>
    <mergeCell ref="BK8:BO8"/>
    <mergeCell ref="BP8:BT8"/>
    <mergeCell ref="BQ12:BT12"/>
    <mergeCell ref="BK9:BK10"/>
    <mergeCell ref="BL9:BO9"/>
    <mergeCell ref="BP9:BP10"/>
    <mergeCell ref="BQ9:BT9"/>
    <mergeCell ref="BV25:BW25"/>
    <mergeCell ref="BU9:BU10"/>
    <mergeCell ref="BV9:BY9"/>
    <mergeCell ref="BZ9:BZ10"/>
    <mergeCell ref="CA9:CD9"/>
    <mergeCell ref="BV12:BY12"/>
    <mergeCell ref="CA12:CD12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2017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ENG02</cp:lastModifiedBy>
  <cp:lastPrinted>2015-02-28T12:42:26Z</cp:lastPrinted>
  <dcterms:created xsi:type="dcterms:W3CDTF">2010-09-07T10:20:06Z</dcterms:created>
  <dcterms:modified xsi:type="dcterms:W3CDTF">2017-10-23T12:35:36Z</dcterms:modified>
</cp:coreProperties>
</file>