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Январь 2018" sheetId="6" r:id="rId1"/>
  </sheets>
  <calcPr calcId="125725"/>
</workbook>
</file>

<file path=xl/calcChain.xml><?xml version="1.0" encoding="utf-8"?>
<calcChain xmlns="http://schemas.openxmlformats.org/spreadsheetml/2006/main">
  <c r="BF28" i="6"/>
  <c r="BF27"/>
  <c r="AJ27" l="1"/>
  <c r="BD29"/>
  <c r="BB29"/>
  <c r="R11"/>
  <c r="BZ11"/>
  <c r="W11" l="1"/>
  <c r="C12"/>
  <c r="BB34" l="1"/>
  <c r="AG11"/>
  <c r="AG13" s="1"/>
  <c r="BB36" l="1"/>
  <c r="BB35"/>
  <c r="BB37" l="1"/>
  <c r="BB41" s="1"/>
  <c r="E11"/>
  <c r="F11"/>
  <c r="G11"/>
  <c r="BD41" l="1"/>
  <c r="BB13"/>
  <c r="X12"/>
  <c r="V13"/>
  <c r="U13"/>
  <c r="T13"/>
  <c r="S13"/>
  <c r="Q13"/>
  <c r="P13"/>
  <c r="O13"/>
  <c r="N13"/>
  <c r="M11"/>
  <c r="AF13"/>
  <c r="AE13"/>
  <c r="AD13"/>
  <c r="AC13"/>
  <c r="AA13"/>
  <c r="Z13"/>
  <c r="Y13"/>
  <c r="X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BV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BA11" l="1"/>
  <c r="BA13" s="1"/>
  <c r="D11"/>
  <c r="D13" s="1"/>
  <c r="R13"/>
  <c r="H11"/>
  <c r="H13" s="1"/>
  <c r="M13"/>
  <c r="D12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<sst xmlns="http://schemas.openxmlformats.org/spreadsheetml/2006/main" count="149" uniqueCount="33">
  <si>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</si>
  <si>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</si>
  <si>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</si>
  <si>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</si>
  <si>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</si>
  <si>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</si>
  <si>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</si>
  <si>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</si>
  <si>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</si>
  <si>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</si>
  <si>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</si>
  <si>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</si>
  <si>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</si>
  <si>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</si>
  <si>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</si>
  <si>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</si>
  <si>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</si>
  <si>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</si>
  <si>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</si>
  <si>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</si>
  <si>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>СН-2</t>
  </si>
  <si>
    <t>СПб.+ Лен.обл.</t>
  </si>
  <si>
    <t>СПб. Потребитель!</t>
  </si>
  <si>
    <r>
      <t xml:space="preserve">"НСК" 
</t>
    </r>
    <r>
      <rPr>
        <b/>
        <sz val="11"/>
        <rFont val="Bookman Old Style"/>
        <family val="1"/>
        <charset val="204"/>
      </rPr>
      <t>ВН</t>
    </r>
    <r>
      <rPr>
        <sz val="11"/>
        <rFont val="Bookman Old Style"/>
        <family val="1"/>
        <charset val="204"/>
      </rPr>
      <t>. кВт.ч</t>
    </r>
  </si>
  <si>
    <r>
      <t xml:space="preserve">"НСК" 
</t>
    </r>
    <r>
      <rPr>
        <b/>
        <sz val="11"/>
        <rFont val="Bookman Old Style"/>
        <family val="1"/>
        <charset val="204"/>
      </rPr>
      <t xml:space="preserve">ВН
</t>
    </r>
    <r>
      <rPr>
        <sz val="11"/>
        <rFont val="Bookman Old Style"/>
        <family val="1"/>
        <charset val="204"/>
      </rPr>
      <t xml:space="preserve"> кВт.ч</t>
    </r>
  </si>
  <si>
    <t xml:space="preserve"> </t>
  </si>
  <si>
    <t>объем по 
ВН; СН-2</t>
  </si>
  <si>
    <t>СПб.</t>
  </si>
  <si>
    <t>Л.О.</t>
  </si>
  <si>
    <t>УН-ВН 
объем</t>
  </si>
  <si>
    <t>Фар-ВН;СН2 СПб.</t>
  </si>
  <si>
    <t>Фар-ВН;СН2 Л.О.</t>
  </si>
  <si>
    <t>июнь 2018 года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</si>
</sst>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  <font>
      <sz val="16"/>
      <color rgb="FFFF0000"/>
      <name val="Bookman Old Style"/>
      <family val="1"/>
      <charset val="204"/>
    </font>
    <font>
      <sz val="11"/>
      <color rgb="FFFF0000"/>
      <name val="Bookman Old Style"/>
      <family val="1"/>
      <charset val="204"/>
    </font>
    <font>
      <b/>
      <sz val="11"/>
      <color theme="5"/>
      <name val="Bookman Old Style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3" fontId="6" fillId="0" borderId="8" xfId="0" applyNumberFormat="1" applyFont="1" applyFill="1" applyBorder="1"/>
    <xf numFmtId="3" fontId="6" fillId="0" borderId="13" xfId="0" applyNumberFormat="1" applyFont="1" applyFill="1" applyBorder="1"/>
    <xf numFmtId="0" fontId="5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3" borderId="8" xfId="0" applyNumberFormat="1" applyFont="1" applyFill="1" applyBorder="1"/>
    <xf numFmtId="3" fontId="6" fillId="3" borderId="7" xfId="0" applyNumberFormat="1" applyFont="1" applyFill="1" applyBorder="1"/>
    <xf numFmtId="3" fontId="9" fillId="3" borderId="13" xfId="0" applyNumberFormat="1" applyFont="1" applyFill="1" applyBorder="1"/>
    <xf numFmtId="3" fontId="9" fillId="3" borderId="35" xfId="0" applyNumberFormat="1" applyFont="1" applyFill="1" applyBorder="1"/>
    <xf numFmtId="1" fontId="4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5" fontId="4" fillId="5" borderId="39" xfId="0" applyNumberFormat="1" applyFont="1" applyFill="1" applyBorder="1"/>
    <xf numFmtId="0" fontId="4" fillId="0" borderId="0" xfId="0" applyFont="1" applyBorder="1" applyAlignment="1"/>
    <xf numFmtId="0" fontId="4" fillId="0" borderId="41" xfId="0" applyFont="1" applyBorder="1"/>
    <xf numFmtId="0" fontId="4" fillId="0" borderId="42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6" borderId="39" xfId="0" applyFont="1" applyFill="1" applyBorder="1"/>
    <xf numFmtId="0" fontId="4" fillId="6" borderId="36" xfId="0" applyFont="1" applyFill="1" applyBorder="1"/>
    <xf numFmtId="0" fontId="11" fillId="0" borderId="0" xfId="0" applyFont="1"/>
    <xf numFmtId="0" fontId="4" fillId="4" borderId="0" xfId="0" applyFont="1" applyFill="1"/>
    <xf numFmtId="0" fontId="4" fillId="4" borderId="0" xfId="0" applyFont="1" applyFill="1" applyBorder="1" applyAlignment="1">
      <alignment vertical="center"/>
    </xf>
    <xf numFmtId="164" fontId="4" fillId="6" borderId="39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vertical="center"/>
    </xf>
    <xf numFmtId="165" fontId="4" fillId="5" borderId="4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/>
    <xf numFmtId="164" fontId="6" fillId="0" borderId="8" xfId="0" applyNumberFormat="1" applyFont="1" applyFill="1" applyBorder="1"/>
    <xf numFmtId="164" fontId="4" fillId="3" borderId="36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/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164" fontId="6" fillId="3" borderId="13" xfId="0" applyNumberFormat="1" applyFont="1" applyFill="1" applyBorder="1"/>
    <xf numFmtId="164" fontId="9" fillId="5" borderId="13" xfId="0" applyNumberFormat="1" applyFont="1" applyFill="1" applyBorder="1"/>
    <xf numFmtId="164" fontId="6" fillId="5" borderId="8" xfId="0" applyNumberFormat="1" applyFont="1" applyFill="1" applyBorder="1"/>
    <xf numFmtId="164" fontId="6" fillId="3" borderId="8" xfId="0" applyNumberFormat="1" applyFont="1" applyFill="1" applyBorder="1"/>
    <xf numFmtId="165" fontId="4" fillId="5" borderId="40" xfId="0" applyNumberFormat="1" applyFont="1" applyFill="1" applyBorder="1"/>
    <xf numFmtId="164" fontId="6" fillId="5" borderId="8" xfId="0" applyNumberFormat="1" applyFont="1" applyFill="1" applyBorder="1" applyAlignment="1">
      <alignment horizontal="center"/>
    </xf>
    <xf numFmtId="3" fontId="6" fillId="4" borderId="8" xfId="0" applyNumberFormat="1" applyFont="1" applyFill="1" applyBorder="1"/>
    <xf numFmtId="3" fontId="6" fillId="4" borderId="7" xfId="0" applyNumberFormat="1" applyFont="1" applyFill="1" applyBorder="1"/>
    <xf numFmtId="164" fontId="6" fillId="4" borderId="8" xfId="0" applyNumberFormat="1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164" fontId="6" fillId="4" borderId="8" xfId="0" applyNumberFormat="1" applyFont="1" applyFill="1" applyBorder="1"/>
    <xf numFmtId="164" fontId="6" fillId="4" borderId="7" xfId="0" applyNumberFormat="1" applyFont="1" applyFill="1" applyBorder="1"/>
    <xf numFmtId="0" fontId="4" fillId="4" borderId="37" xfId="0" applyFont="1" applyFill="1" applyBorder="1" applyAlignment="1">
      <alignment horizontal="center" vertical="center" wrapText="1"/>
    </xf>
    <xf numFmtId="0" fontId="4" fillId="8" borderId="0" xfId="0" applyFont="1" applyFill="1"/>
    <xf numFmtId="0" fontId="4" fillId="4" borderId="0" xfId="0" applyFont="1" applyFill="1" applyBorder="1"/>
    <xf numFmtId="165" fontId="4" fillId="3" borderId="46" xfId="0" applyNumberFormat="1" applyFont="1" applyFill="1" applyBorder="1" applyAlignment="1">
      <alignment vertical="center"/>
    </xf>
    <xf numFmtId="0" fontId="4" fillId="4" borderId="38" xfId="0" applyFont="1" applyFill="1" applyBorder="1" applyAlignment="1">
      <alignment horizontal="center" vertical="center"/>
    </xf>
    <xf numFmtId="165" fontId="4" fillId="9" borderId="39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left" vertical="center"/>
    </xf>
    <xf numFmtId="0" fontId="4" fillId="12" borderId="37" xfId="0" applyFont="1" applyFill="1" applyBorder="1" applyAlignment="1">
      <alignment horizontal="center" vertical="center" wrapText="1"/>
    </xf>
    <xf numFmtId="164" fontId="4" fillId="12" borderId="36" xfId="0" applyNumberFormat="1" applyFont="1" applyFill="1" applyBorder="1"/>
    <xf numFmtId="0" fontId="3" fillId="4" borderId="38" xfId="0" applyFont="1" applyFill="1" applyBorder="1" applyAlignment="1">
      <alignment horizontal="center" vertical="center" wrapText="1"/>
    </xf>
    <xf numFmtId="164" fontId="4" fillId="10" borderId="12" xfId="0" applyNumberFormat="1" applyFont="1" applyFill="1" applyBorder="1" applyAlignment="1">
      <alignment horizontal="center" vertical="center"/>
    </xf>
    <xf numFmtId="164" fontId="4" fillId="11" borderId="12" xfId="0" applyNumberFormat="1" applyFont="1" applyFill="1" applyBorder="1" applyAlignment="1">
      <alignment horizontal="center" vertical="center"/>
    </xf>
    <xf numFmtId="164" fontId="4" fillId="5" borderId="47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65" fontId="4" fillId="6" borderId="39" xfId="0" applyNumberFormat="1" applyFont="1" applyFill="1" applyBorder="1" applyAlignment="1">
      <alignment horizontal="center" vertical="center"/>
    </xf>
    <xf numFmtId="164" fontId="4" fillId="5" borderId="36" xfId="0" applyNumberFormat="1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left" vertical="center"/>
    </xf>
    <xf numFmtId="0" fontId="4" fillId="11" borderId="9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4" fillId="4" borderId="41" xfId="0" applyFont="1" applyFill="1" applyBorder="1" applyAlignment="1"/>
    <xf numFmtId="0" fontId="3" fillId="7" borderId="48" xfId="0" applyFont="1" applyFill="1" applyBorder="1" applyAlignment="1">
      <alignment wrapText="1"/>
    </xf>
    <xf numFmtId="3" fontId="6" fillId="4" borderId="1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3" fontId="6" fillId="7" borderId="54" xfId="0" applyNumberFormat="1" applyFont="1" applyFill="1" applyBorder="1"/>
    <xf numFmtId="3" fontId="6" fillId="0" borderId="54" xfId="0" applyNumberFormat="1" applyFont="1" applyFill="1" applyBorder="1"/>
    <xf numFmtId="164" fontId="6" fillId="4" borderId="7" xfId="0" applyNumberFormat="1" applyFont="1" applyFill="1" applyBorder="1" applyAlignment="1">
      <alignment horizontal="center"/>
    </xf>
    <xf numFmtId="3" fontId="6" fillId="0" borderId="56" xfId="0" applyNumberFormat="1" applyFont="1" applyFill="1" applyBorder="1"/>
    <xf numFmtId="3" fontId="6" fillId="0" borderId="55" xfId="0" applyNumberFormat="1" applyFont="1" applyFill="1" applyBorder="1"/>
    <xf numFmtId="3" fontId="6" fillId="7" borderId="56" xfId="0" applyNumberFormat="1" applyFont="1" applyFill="1" applyBorder="1"/>
    <xf numFmtId="3" fontId="6" fillId="7" borderId="55" xfId="0" applyNumberFormat="1" applyFont="1" applyFill="1" applyBorder="1"/>
    <xf numFmtId="3" fontId="6" fillId="7" borderId="28" xfId="0" applyNumberFormat="1" applyFont="1" applyFill="1" applyBorder="1"/>
    <xf numFmtId="3" fontId="7" fillId="7" borderId="46" xfId="0" applyNumberFormat="1" applyFont="1" applyFill="1" applyBorder="1" applyAlignment="1">
      <alignment vertical="center"/>
    </xf>
    <xf numFmtId="3" fontId="6" fillId="7" borderId="53" xfId="0" applyNumberFormat="1" applyFont="1" applyFill="1" applyBorder="1"/>
    <xf numFmtId="3" fontId="6" fillId="7" borderId="46" xfId="0" applyNumberFormat="1" applyFont="1" applyFill="1" applyBorder="1" applyAlignment="1">
      <alignment horizontal="center" vertical="center"/>
    </xf>
    <xf numFmtId="3" fontId="6" fillId="7" borderId="57" xfId="0" applyNumberFormat="1" applyFont="1" applyFill="1" applyBorder="1"/>
    <xf numFmtId="3" fontId="7" fillId="7" borderId="46" xfId="0" applyNumberFormat="1" applyFont="1" applyFill="1" applyBorder="1"/>
    <xf numFmtId="3" fontId="6" fillId="0" borderId="57" xfId="0" applyNumberFormat="1" applyFont="1" applyFill="1" applyBorder="1"/>
    <xf numFmtId="3" fontId="7" fillId="0" borderId="4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3" fontId="6" fillId="7" borderId="43" xfId="0" applyNumberFormat="1" applyFont="1" applyFill="1" applyBorder="1" applyAlignment="1">
      <alignment horizontal="center" vertical="center"/>
    </xf>
    <xf numFmtId="3" fontId="6" fillId="7" borderId="44" xfId="0" applyNumberFormat="1" applyFont="1" applyFill="1" applyBorder="1" applyAlignment="1">
      <alignment horizontal="center" vertical="center"/>
    </xf>
    <xf numFmtId="3" fontId="6" fillId="7" borderId="45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center"/>
    </xf>
    <xf numFmtId="3" fontId="6" fillId="7" borderId="42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3"/>
  <sheetViews>
    <sheetView tabSelected="1" zoomScale="85" zoomScaleNormal="85" workbookViewId="0">
      <selection activeCell="O4" sqref="O4"/>
    </sheetView>
  </sheetViews>
  <sheetFormatPr defaultColWidth="9.140625" defaultRowHeight="15" outlineLevelRow="1" outlineLevelCol="1"/>
  <cols>
    <col min="1" max="1" width="4.140625" style="1" customWidth="1"/>
    <col min="2" max="2" width="29" style="1" customWidth="1"/>
    <col min="3" max="6" width="13.140625" style="1" bestFit="1" customWidth="1"/>
    <col min="7" max="7" width="9.5703125" style="1" customWidth="1"/>
    <col min="8" max="12" width="9.28515625" style="1" customWidth="1"/>
    <col min="13" max="13" width="13.140625" style="1" bestFit="1" customWidth="1"/>
    <col min="14" max="14" width="9.7109375" style="1" bestFit="1" customWidth="1"/>
    <col min="15" max="16" width="11.85546875" style="1" bestFit="1" customWidth="1"/>
    <col min="17" max="17" width="8.42578125" style="1" bestFit="1" customWidth="1"/>
    <col min="18" max="20" width="9.5703125" style="1" customWidth="1"/>
    <col min="21" max="22" width="8.28515625" style="1" customWidth="1"/>
    <col min="23" max="23" width="15.140625" style="1" customWidth="1"/>
    <col min="24" max="24" width="12" style="1" customWidth="1"/>
    <col min="25" max="25" width="9.140625" style="1" customWidth="1"/>
    <col min="26" max="26" width="10.7109375" style="1" customWidth="1"/>
    <col min="27" max="27" width="13.7109375" style="1" customWidth="1"/>
    <col min="28" max="32" width="9.140625" style="1" customWidth="1"/>
    <col min="33" max="33" width="12" style="1" customWidth="1"/>
    <col min="34" max="34" width="11.85546875" style="1" bestFit="1" customWidth="1"/>
    <col min="35" max="35" width="9.140625" style="1" customWidth="1"/>
    <col min="36" max="36" width="9.7109375" style="1" bestFit="1" customWidth="1"/>
    <col min="37" max="37" width="9.140625" style="1" customWidth="1"/>
    <col min="38" max="38" width="11.5703125" style="1" customWidth="1"/>
    <col min="39" max="42" width="10" style="1" customWidth="1"/>
    <col min="43" max="43" width="11.85546875" style="1" bestFit="1" customWidth="1"/>
    <col min="44" max="44" width="13.42578125" style="1" customWidth="1"/>
    <col min="45" max="52" width="9.140625" style="1" customWidth="1"/>
    <col min="53" max="53" width="10.85546875" style="1" customWidth="1"/>
    <col min="54" max="54" width="12.7109375" style="1" bestFit="1" customWidth="1"/>
    <col min="55" max="55" width="11.85546875" style="1" bestFit="1" customWidth="1"/>
    <col min="56" max="56" width="10.85546875" style="1" customWidth="1"/>
    <col min="57" max="57" width="9.140625" style="1" customWidth="1"/>
    <col min="58" max="58" width="11.85546875" style="1" bestFit="1" customWidth="1"/>
    <col min="59" max="59" width="9.140625" style="1" customWidth="1"/>
    <col min="60" max="60" width="10" style="1" customWidth="1"/>
    <col min="61" max="62" width="9.140625" style="1" customWidth="1"/>
    <col min="63" max="63" width="10.42578125" style="1" customWidth="1" outlineLevel="1"/>
    <col min="64" max="64" width="11.85546875" style="1" bestFit="1" customWidth="1" outlineLevel="1"/>
    <col min="65" max="72" width="8.85546875" style="1" customWidth="1" outlineLevel="1"/>
    <col min="73" max="74" width="11.85546875" style="1" bestFit="1" customWidth="1" outlineLevel="1"/>
    <col min="75" max="75" width="8.85546875" style="1" customWidth="1" outlineLevel="1"/>
    <col min="76" max="76" width="9.7109375" style="1" customWidth="1" outlineLevel="1"/>
    <col min="77" max="77" width="8.85546875" style="1" customWidth="1" outlineLevel="1"/>
    <col min="78" max="78" width="7.85546875" style="1" bestFit="1" customWidth="1" outlineLevel="1"/>
    <col min="79" max="79" width="7.7109375" style="1" bestFit="1" customWidth="1" outlineLevel="1"/>
    <col min="80" max="81" width="6" style="1" bestFit="1" customWidth="1" outlineLevel="1"/>
    <col min="82" max="82" width="4.7109375" style="1" bestFit="1" customWidth="1" outlineLevel="1"/>
    <col min="83" max="16384" width="9.140625" style="1"/>
  </cols>
  <sheetData>
    <row r="2" spans="1:82" ht="71.25" customHeight="1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9" t="s">
        <v>32</v>
      </c>
      <c r="T4" s="2"/>
      <c r="U4" s="2"/>
    </row>
    <row r="5" spans="1:82" ht="15.75" thickBot="1">
      <c r="V5" s="65">
        <v>1</v>
      </c>
      <c r="AF5" s="65">
        <v>2</v>
      </c>
      <c r="AP5" s="65">
        <v>3</v>
      </c>
      <c r="AZ5" s="65">
        <v>4</v>
      </c>
      <c r="BJ5" s="65">
        <v>5</v>
      </c>
      <c r="BT5" s="65">
        <v>6</v>
      </c>
      <c r="CD5" s="65">
        <v>7</v>
      </c>
    </row>
    <row r="6" spans="1:82">
      <c r="A6" s="130"/>
      <c r="B6" s="133"/>
      <c r="C6" s="136" t="s">
        <v>2</v>
      </c>
      <c r="D6" s="137"/>
      <c r="E6" s="137"/>
      <c r="F6" s="137"/>
      <c r="G6" s="137"/>
      <c r="H6" s="137"/>
      <c r="I6" s="137"/>
      <c r="J6" s="137"/>
      <c r="K6" s="137"/>
      <c r="L6" s="138"/>
      <c r="M6" s="122" t="s">
        <v>3</v>
      </c>
      <c r="N6" s="123"/>
      <c r="O6" s="123"/>
      <c r="P6" s="123"/>
      <c r="Q6" s="123"/>
      <c r="R6" s="123"/>
      <c r="S6" s="123"/>
      <c r="T6" s="123"/>
      <c r="U6" s="123"/>
      <c r="V6" s="124"/>
      <c r="W6" s="122" t="s">
        <v>3</v>
      </c>
      <c r="X6" s="123"/>
      <c r="Y6" s="123"/>
      <c r="Z6" s="123"/>
      <c r="AA6" s="123"/>
      <c r="AB6" s="123"/>
      <c r="AC6" s="123"/>
      <c r="AD6" s="123"/>
      <c r="AE6" s="123"/>
      <c r="AF6" s="124"/>
      <c r="AG6" s="122" t="s">
        <v>3</v>
      </c>
      <c r="AH6" s="123"/>
      <c r="AI6" s="123"/>
      <c r="AJ6" s="123"/>
      <c r="AK6" s="123"/>
      <c r="AL6" s="123"/>
      <c r="AM6" s="123"/>
      <c r="AN6" s="123"/>
      <c r="AO6" s="123"/>
      <c r="AP6" s="124"/>
      <c r="AQ6" s="122" t="s">
        <v>3</v>
      </c>
      <c r="AR6" s="123"/>
      <c r="AS6" s="123"/>
      <c r="AT6" s="123"/>
      <c r="AU6" s="123"/>
      <c r="AV6" s="123"/>
      <c r="AW6" s="123"/>
      <c r="AX6" s="123"/>
      <c r="AY6" s="123"/>
      <c r="AZ6" s="124"/>
      <c r="BA6" s="122" t="s">
        <v>3</v>
      </c>
      <c r="BB6" s="123"/>
      <c r="BC6" s="123"/>
      <c r="BD6" s="123"/>
      <c r="BE6" s="123"/>
      <c r="BF6" s="123"/>
      <c r="BG6" s="123"/>
      <c r="BH6" s="123"/>
      <c r="BI6" s="123"/>
      <c r="BJ6" s="124"/>
      <c r="BK6" s="122" t="s">
        <v>3</v>
      </c>
      <c r="BL6" s="123"/>
      <c r="BM6" s="123"/>
      <c r="BN6" s="123"/>
      <c r="BO6" s="123"/>
      <c r="BP6" s="123"/>
      <c r="BQ6" s="123"/>
      <c r="BR6" s="123"/>
      <c r="BS6" s="123"/>
      <c r="BT6" s="124"/>
      <c r="BU6" s="122" t="s">
        <v>3</v>
      </c>
      <c r="BV6" s="123"/>
      <c r="BW6" s="123"/>
      <c r="BX6" s="123"/>
      <c r="BY6" s="123"/>
      <c r="BZ6" s="123"/>
      <c r="CA6" s="123"/>
      <c r="CB6" s="123"/>
      <c r="CC6" s="123"/>
      <c r="CD6" s="124"/>
    </row>
    <row r="7" spans="1:82">
      <c r="A7" s="131"/>
      <c r="B7" s="134"/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125" t="s">
        <v>13</v>
      </c>
      <c r="N7" s="126"/>
      <c r="O7" s="126"/>
      <c r="P7" s="126"/>
      <c r="Q7" s="126"/>
      <c r="R7" s="126"/>
      <c r="S7" s="126"/>
      <c r="T7" s="126"/>
      <c r="U7" s="126"/>
      <c r="V7" s="127"/>
      <c r="W7" s="125" t="s">
        <v>14</v>
      </c>
      <c r="X7" s="113"/>
      <c r="Y7" s="113"/>
      <c r="Z7" s="113"/>
      <c r="AA7" s="113"/>
      <c r="AB7" s="113"/>
      <c r="AC7" s="113"/>
      <c r="AD7" s="113"/>
      <c r="AE7" s="113"/>
      <c r="AF7" s="117"/>
      <c r="AG7" s="125" t="s">
        <v>11</v>
      </c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15</v>
      </c>
      <c r="AR7" s="126"/>
      <c r="AS7" s="126"/>
      <c r="AT7" s="126"/>
      <c r="AU7" s="126"/>
      <c r="AV7" s="126"/>
      <c r="AW7" s="126"/>
      <c r="AX7" s="126"/>
      <c r="AY7" s="126"/>
      <c r="AZ7" s="127"/>
      <c r="BA7" s="125" t="s">
        <v>12</v>
      </c>
      <c r="BB7" s="126"/>
      <c r="BC7" s="126"/>
      <c r="BD7" s="126"/>
      <c r="BE7" s="126"/>
      <c r="BF7" s="126"/>
      <c r="BG7" s="126"/>
      <c r="BH7" s="126"/>
      <c r="BI7" s="126"/>
      <c r="BJ7" s="127"/>
      <c r="BK7" s="125" t="s">
        <v>16</v>
      </c>
      <c r="BL7" s="126"/>
      <c r="BM7" s="126"/>
      <c r="BN7" s="126"/>
      <c r="BO7" s="126"/>
      <c r="BP7" s="126"/>
      <c r="BQ7" s="126"/>
      <c r="BR7" s="126"/>
      <c r="BS7" s="126"/>
      <c r="BT7" s="127"/>
      <c r="BU7" s="125" t="s">
        <v>19</v>
      </c>
      <c r="BV7" s="126"/>
      <c r="BW7" s="126"/>
      <c r="BX7" s="126"/>
      <c r="BY7" s="126"/>
      <c r="BZ7" s="126"/>
      <c r="CA7" s="126"/>
      <c r="CB7" s="126"/>
      <c r="CC7" s="126"/>
      <c r="CD7" s="127"/>
    </row>
    <row r="8" spans="1:82">
      <c r="A8" s="131"/>
      <c r="B8" s="134"/>
      <c r="C8" s="142" t="s">
        <v>8</v>
      </c>
      <c r="D8" s="143"/>
      <c r="E8" s="143"/>
      <c r="F8" s="143"/>
      <c r="G8" s="144"/>
      <c r="H8" s="145" t="s">
        <v>9</v>
      </c>
      <c r="I8" s="143"/>
      <c r="J8" s="143"/>
      <c r="K8" s="143"/>
      <c r="L8" s="146"/>
      <c r="M8" s="128" t="s">
        <v>8</v>
      </c>
      <c r="N8" s="113"/>
      <c r="O8" s="113"/>
      <c r="P8" s="113"/>
      <c r="Q8" s="114"/>
      <c r="R8" s="112" t="s">
        <v>9</v>
      </c>
      <c r="S8" s="113"/>
      <c r="T8" s="113"/>
      <c r="U8" s="113"/>
      <c r="V8" s="117"/>
      <c r="W8" s="128" t="s">
        <v>8</v>
      </c>
      <c r="X8" s="113"/>
      <c r="Y8" s="113"/>
      <c r="Z8" s="113"/>
      <c r="AA8" s="114"/>
      <c r="AB8" s="112" t="s">
        <v>9</v>
      </c>
      <c r="AC8" s="113"/>
      <c r="AD8" s="113"/>
      <c r="AE8" s="113"/>
      <c r="AF8" s="117"/>
      <c r="AG8" s="128" t="s">
        <v>8</v>
      </c>
      <c r="AH8" s="113"/>
      <c r="AI8" s="113"/>
      <c r="AJ8" s="113"/>
      <c r="AK8" s="114"/>
      <c r="AL8" s="112" t="s">
        <v>9</v>
      </c>
      <c r="AM8" s="113"/>
      <c r="AN8" s="113"/>
      <c r="AO8" s="113"/>
      <c r="AP8" s="117"/>
      <c r="AQ8" s="128" t="s">
        <v>8</v>
      </c>
      <c r="AR8" s="113"/>
      <c r="AS8" s="113"/>
      <c r="AT8" s="113"/>
      <c r="AU8" s="114"/>
      <c r="AV8" s="112" t="s">
        <v>9</v>
      </c>
      <c r="AW8" s="113"/>
      <c r="AX8" s="113"/>
      <c r="AY8" s="113"/>
      <c r="AZ8" s="117"/>
      <c r="BA8" s="128" t="s">
        <v>8</v>
      </c>
      <c r="BB8" s="113"/>
      <c r="BC8" s="113"/>
      <c r="BD8" s="113"/>
      <c r="BE8" s="114"/>
      <c r="BF8" s="112" t="s">
        <v>9</v>
      </c>
      <c r="BG8" s="113"/>
      <c r="BH8" s="113"/>
      <c r="BI8" s="113"/>
      <c r="BJ8" s="117"/>
      <c r="BK8" s="128" t="s">
        <v>8</v>
      </c>
      <c r="BL8" s="113"/>
      <c r="BM8" s="113"/>
      <c r="BN8" s="113"/>
      <c r="BO8" s="114"/>
      <c r="BP8" s="112" t="s">
        <v>9</v>
      </c>
      <c r="BQ8" s="113"/>
      <c r="BR8" s="113"/>
      <c r="BS8" s="113"/>
      <c r="BT8" s="117"/>
      <c r="BU8" s="128" t="s">
        <v>8</v>
      </c>
      <c r="BV8" s="113"/>
      <c r="BW8" s="113"/>
      <c r="BX8" s="113"/>
      <c r="BY8" s="114"/>
      <c r="BZ8" s="112" t="s">
        <v>9</v>
      </c>
      <c r="CA8" s="113"/>
      <c r="CB8" s="113"/>
      <c r="CC8" s="113"/>
      <c r="CD8" s="117"/>
    </row>
    <row r="9" spans="1:82">
      <c r="A9" s="131"/>
      <c r="B9" s="134"/>
      <c r="C9" s="147" t="s">
        <v>2</v>
      </c>
      <c r="D9" s="145" t="s">
        <v>10</v>
      </c>
      <c r="E9" s="143"/>
      <c r="F9" s="143"/>
      <c r="G9" s="144"/>
      <c r="H9" s="153" t="s">
        <v>2</v>
      </c>
      <c r="I9" s="145" t="s">
        <v>10</v>
      </c>
      <c r="J9" s="143"/>
      <c r="K9" s="143"/>
      <c r="L9" s="146"/>
      <c r="M9" s="110" t="s">
        <v>2</v>
      </c>
      <c r="N9" s="112" t="s">
        <v>10</v>
      </c>
      <c r="O9" s="113"/>
      <c r="P9" s="113"/>
      <c r="Q9" s="114"/>
      <c r="R9" s="115" t="s">
        <v>2</v>
      </c>
      <c r="S9" s="112" t="s">
        <v>10</v>
      </c>
      <c r="T9" s="113"/>
      <c r="U9" s="113"/>
      <c r="V9" s="117"/>
      <c r="W9" s="110" t="s">
        <v>2</v>
      </c>
      <c r="X9" s="112" t="s">
        <v>10</v>
      </c>
      <c r="Y9" s="113"/>
      <c r="Z9" s="113"/>
      <c r="AA9" s="114"/>
      <c r="AB9" s="115" t="s">
        <v>2</v>
      </c>
      <c r="AC9" s="112" t="s">
        <v>10</v>
      </c>
      <c r="AD9" s="113"/>
      <c r="AE9" s="113"/>
      <c r="AF9" s="117"/>
      <c r="AG9" s="110" t="s">
        <v>2</v>
      </c>
      <c r="AH9" s="112" t="s">
        <v>10</v>
      </c>
      <c r="AI9" s="113"/>
      <c r="AJ9" s="113"/>
      <c r="AK9" s="114"/>
      <c r="AL9" s="115" t="s">
        <v>2</v>
      </c>
      <c r="AM9" s="112" t="s">
        <v>10</v>
      </c>
      <c r="AN9" s="113"/>
      <c r="AO9" s="113"/>
      <c r="AP9" s="117"/>
      <c r="AQ9" s="110" t="s">
        <v>2</v>
      </c>
      <c r="AR9" s="112" t="s">
        <v>10</v>
      </c>
      <c r="AS9" s="113"/>
      <c r="AT9" s="113"/>
      <c r="AU9" s="114"/>
      <c r="AV9" s="115" t="s">
        <v>2</v>
      </c>
      <c r="AW9" s="112" t="s">
        <v>10</v>
      </c>
      <c r="AX9" s="113"/>
      <c r="AY9" s="113"/>
      <c r="AZ9" s="117"/>
      <c r="BA9" s="110" t="s">
        <v>2</v>
      </c>
      <c r="BB9" s="112" t="s">
        <v>10</v>
      </c>
      <c r="BC9" s="113"/>
      <c r="BD9" s="113"/>
      <c r="BE9" s="114"/>
      <c r="BF9" s="115" t="s">
        <v>2</v>
      </c>
      <c r="BG9" s="112" t="s">
        <v>10</v>
      </c>
      <c r="BH9" s="113"/>
      <c r="BI9" s="113"/>
      <c r="BJ9" s="117"/>
      <c r="BK9" s="110" t="s">
        <v>2</v>
      </c>
      <c r="BL9" s="112" t="s">
        <v>10</v>
      </c>
      <c r="BM9" s="113"/>
      <c r="BN9" s="113"/>
      <c r="BO9" s="114"/>
      <c r="BP9" s="115" t="s">
        <v>2</v>
      </c>
      <c r="BQ9" s="112" t="s">
        <v>10</v>
      </c>
      <c r="BR9" s="113"/>
      <c r="BS9" s="113"/>
      <c r="BT9" s="117"/>
      <c r="BU9" s="110" t="s">
        <v>2</v>
      </c>
      <c r="BV9" s="112" t="s">
        <v>10</v>
      </c>
      <c r="BW9" s="113"/>
      <c r="BX9" s="113"/>
      <c r="BY9" s="114"/>
      <c r="BZ9" s="115" t="s">
        <v>2</v>
      </c>
      <c r="CA9" s="112" t="s">
        <v>10</v>
      </c>
      <c r="CB9" s="113"/>
      <c r="CC9" s="113"/>
      <c r="CD9" s="117"/>
    </row>
    <row r="10" spans="1:82" ht="15.75" thickBot="1">
      <c r="A10" s="132"/>
      <c r="B10" s="135"/>
      <c r="C10" s="132"/>
      <c r="D10" s="85" t="s">
        <v>4</v>
      </c>
      <c r="E10" s="85" t="s">
        <v>5</v>
      </c>
      <c r="F10" s="85" t="s">
        <v>6</v>
      </c>
      <c r="G10" s="85" t="s">
        <v>7</v>
      </c>
      <c r="H10" s="154"/>
      <c r="I10" s="44" t="s">
        <v>4</v>
      </c>
      <c r="J10" s="44" t="s">
        <v>5</v>
      </c>
      <c r="K10" s="44" t="s">
        <v>6</v>
      </c>
      <c r="L10" s="45" t="s">
        <v>7</v>
      </c>
      <c r="M10" s="111"/>
      <c r="N10" s="4" t="s">
        <v>4</v>
      </c>
      <c r="O10" s="4" t="s">
        <v>5</v>
      </c>
      <c r="P10" s="4" t="s">
        <v>6</v>
      </c>
      <c r="Q10" s="4" t="s">
        <v>7</v>
      </c>
      <c r="R10" s="116"/>
      <c r="S10" s="4" t="s">
        <v>4</v>
      </c>
      <c r="T10" s="4" t="s">
        <v>5</v>
      </c>
      <c r="U10" s="4" t="s">
        <v>6</v>
      </c>
      <c r="V10" s="5" t="s">
        <v>7</v>
      </c>
      <c r="W10" s="111"/>
      <c r="X10" s="4" t="s">
        <v>4</v>
      </c>
      <c r="Y10" s="4" t="s">
        <v>5</v>
      </c>
      <c r="Z10" s="4" t="s">
        <v>6</v>
      </c>
      <c r="AA10" s="4" t="s">
        <v>7</v>
      </c>
      <c r="AB10" s="116"/>
      <c r="AC10" s="4" t="s">
        <v>4</v>
      </c>
      <c r="AD10" s="4" t="s">
        <v>5</v>
      </c>
      <c r="AE10" s="4" t="s">
        <v>6</v>
      </c>
      <c r="AF10" s="5" t="s">
        <v>7</v>
      </c>
      <c r="AG10" s="111"/>
      <c r="AH10" s="4" t="s">
        <v>4</v>
      </c>
      <c r="AI10" s="4" t="s">
        <v>5</v>
      </c>
      <c r="AJ10" s="4" t="s">
        <v>6</v>
      </c>
      <c r="AK10" s="4" t="s">
        <v>7</v>
      </c>
      <c r="AL10" s="116"/>
      <c r="AM10" s="4" t="s">
        <v>4</v>
      </c>
      <c r="AN10" s="4" t="s">
        <v>5</v>
      </c>
      <c r="AO10" s="4" t="s">
        <v>6</v>
      </c>
      <c r="AP10" s="5" t="s">
        <v>7</v>
      </c>
      <c r="AQ10" s="111"/>
      <c r="AR10" s="4" t="s">
        <v>4</v>
      </c>
      <c r="AS10" s="4" t="s">
        <v>5</v>
      </c>
      <c r="AT10" s="4" t="s">
        <v>6</v>
      </c>
      <c r="AU10" s="4" t="s">
        <v>7</v>
      </c>
      <c r="AV10" s="116"/>
      <c r="AW10" s="4" t="s">
        <v>4</v>
      </c>
      <c r="AX10" s="4" t="s">
        <v>5</v>
      </c>
      <c r="AY10" s="4" t="s">
        <v>6</v>
      </c>
      <c r="AZ10" s="5" t="s">
        <v>7</v>
      </c>
      <c r="BA10" s="111"/>
      <c r="BB10" s="4" t="s">
        <v>4</v>
      </c>
      <c r="BC10" s="4" t="s">
        <v>5</v>
      </c>
      <c r="BD10" s="4" t="s">
        <v>6</v>
      </c>
      <c r="BE10" s="4" t="s">
        <v>7</v>
      </c>
      <c r="BF10" s="116"/>
      <c r="BG10" s="4" t="s">
        <v>4</v>
      </c>
      <c r="BH10" s="4" t="s">
        <v>5</v>
      </c>
      <c r="BI10" s="4" t="s">
        <v>6</v>
      </c>
      <c r="BJ10" s="5" t="s">
        <v>7</v>
      </c>
      <c r="BK10" s="111"/>
      <c r="BL10" s="4" t="s">
        <v>4</v>
      </c>
      <c r="BM10" s="4" t="s">
        <v>5</v>
      </c>
      <c r="BN10" s="4" t="s">
        <v>6</v>
      </c>
      <c r="BO10" s="4" t="s">
        <v>7</v>
      </c>
      <c r="BP10" s="116"/>
      <c r="BQ10" s="4" t="s">
        <v>4</v>
      </c>
      <c r="BR10" s="4" t="s">
        <v>5</v>
      </c>
      <c r="BS10" s="4" t="s">
        <v>6</v>
      </c>
      <c r="BT10" s="5" t="s">
        <v>7</v>
      </c>
      <c r="BU10" s="111"/>
      <c r="BV10" s="4" t="s">
        <v>4</v>
      </c>
      <c r="BW10" s="4" t="s">
        <v>5</v>
      </c>
      <c r="BX10" s="4" t="s">
        <v>6</v>
      </c>
      <c r="BY10" s="4" t="s">
        <v>7</v>
      </c>
      <c r="BZ10" s="116"/>
      <c r="CA10" s="4" t="s">
        <v>4</v>
      </c>
      <c r="CB10" s="4" t="s">
        <v>5</v>
      </c>
      <c r="CC10" s="4" t="s">
        <v>6</v>
      </c>
      <c r="CD10" s="5" t="s">
        <v>7</v>
      </c>
    </row>
    <row r="11" spans="1:82" ht="16.5" thickBot="1">
      <c r="A11" s="46">
        <v>1</v>
      </c>
      <c r="B11" s="47" t="s">
        <v>0</v>
      </c>
      <c r="C11" s="102">
        <f>M11+W11+AG11+AQ11+BA11+BK11+BU11</f>
        <v>38383.597999999998</v>
      </c>
      <c r="D11" s="104">
        <f t="shared" ref="D11:L11" si="0">N11+X11+AH11+AR11+BB11+BL11+BV11</f>
        <v>24259.936999999998</v>
      </c>
      <c r="E11" s="95">
        <f t="shared" si="0"/>
        <v>8017.3810000000003</v>
      </c>
      <c r="F11" s="95">
        <f t="shared" si="0"/>
        <v>6019.7610000000004</v>
      </c>
      <c r="G11" s="101">
        <f t="shared" si="0"/>
        <v>86.519000000000005</v>
      </c>
      <c r="H11" s="104">
        <f>R11+AB11+AL11+AV11+BF11+BP11+BZ11</f>
        <v>8721</v>
      </c>
      <c r="I11" s="95">
        <f t="shared" si="0"/>
        <v>8199</v>
      </c>
      <c r="J11" s="95">
        <f t="shared" si="0"/>
        <v>0</v>
      </c>
      <c r="K11" s="95">
        <f t="shared" si="0"/>
        <v>522</v>
      </c>
      <c r="L11" s="101">
        <f t="shared" si="0"/>
        <v>0</v>
      </c>
      <c r="M11" s="43">
        <f>SUM(N11:Q11)</f>
        <v>13062.553</v>
      </c>
      <c r="N11" s="51">
        <v>203.834</v>
      </c>
      <c r="O11" s="51">
        <v>8017.3810000000003</v>
      </c>
      <c r="P11" s="51">
        <v>4791.7290000000003</v>
      </c>
      <c r="Q11" s="51">
        <v>49.609000000000002</v>
      </c>
      <c r="R11" s="8">
        <f>SUM(S11:V11)</f>
        <v>522</v>
      </c>
      <c r="S11" s="15">
        <v>0</v>
      </c>
      <c r="T11" s="15">
        <v>0</v>
      </c>
      <c r="U11" s="15">
        <v>522</v>
      </c>
      <c r="V11" s="16">
        <v>0</v>
      </c>
      <c r="W11" s="40">
        <f>SUM(X11:AA11)</f>
        <v>5506.5029999999997</v>
      </c>
      <c r="X11" s="52">
        <v>5500.6369999999997</v>
      </c>
      <c r="Y11" s="52">
        <v>0</v>
      </c>
      <c r="Z11" s="52">
        <v>4.0190000000000001</v>
      </c>
      <c r="AA11" s="52">
        <v>1.847</v>
      </c>
      <c r="AB11" s="41">
        <f>SUM(AC11:AF11)</f>
        <v>0</v>
      </c>
      <c r="AC11" s="62">
        <v>0</v>
      </c>
      <c r="AD11" s="62">
        <v>0</v>
      </c>
      <c r="AE11" s="62">
        <v>0</v>
      </c>
      <c r="AF11" s="63">
        <v>0</v>
      </c>
      <c r="AG11" s="40">
        <f>SUM(AH11:AK11)</f>
        <v>3988.123</v>
      </c>
      <c r="AH11" s="54">
        <v>3394.8130000000001</v>
      </c>
      <c r="AI11" s="54">
        <v>0</v>
      </c>
      <c r="AJ11" s="54">
        <v>558.24699999999996</v>
      </c>
      <c r="AK11" s="54">
        <v>35.063000000000002</v>
      </c>
      <c r="AL11" s="7">
        <f>SUM(AM11:AP11)</f>
        <v>0</v>
      </c>
      <c r="AM11" s="57">
        <v>0</v>
      </c>
      <c r="AN11" s="57">
        <v>0</v>
      </c>
      <c r="AO11" s="57">
        <v>0</v>
      </c>
      <c r="AP11" s="58"/>
      <c r="AQ11" s="40">
        <f>SUM(AR11:AU11)</f>
        <v>5883.9709999999995</v>
      </c>
      <c r="AR11" s="56">
        <v>5883.9709999999995</v>
      </c>
      <c r="AS11" s="56">
        <v>0</v>
      </c>
      <c r="AT11" s="56">
        <v>0</v>
      </c>
      <c r="AU11" s="56">
        <v>0</v>
      </c>
      <c r="AV11" s="41">
        <f>SUM(AW11:AZ11)</f>
        <v>0</v>
      </c>
      <c r="AW11" s="59">
        <v>0</v>
      </c>
      <c r="AX11" s="59">
        <v>0</v>
      </c>
      <c r="AY11" s="59">
        <v>0</v>
      </c>
      <c r="AZ11" s="97">
        <v>0</v>
      </c>
      <c r="BA11" s="40">
        <f>SUM(BB11:BE11)</f>
        <v>3275.3420000000001</v>
      </c>
      <c r="BB11" s="54">
        <v>2609.576</v>
      </c>
      <c r="BC11" s="54">
        <v>0</v>
      </c>
      <c r="BD11" s="54">
        <v>665.76599999999996</v>
      </c>
      <c r="BE11" s="54">
        <v>0</v>
      </c>
      <c r="BF11" s="41">
        <f>SUM(BG11:BJ11)</f>
        <v>0</v>
      </c>
      <c r="BG11" s="62">
        <v>0</v>
      </c>
      <c r="BH11" s="62">
        <v>0</v>
      </c>
      <c r="BI11" s="62">
        <v>0</v>
      </c>
      <c r="BJ11" s="63">
        <v>0</v>
      </c>
      <c r="BK11" s="40">
        <f>SUM(BL11:BO11)</f>
        <v>1270.383</v>
      </c>
      <c r="BL11" s="53">
        <v>1270.383</v>
      </c>
      <c r="BM11" s="53">
        <v>0</v>
      </c>
      <c r="BN11" s="53">
        <v>0</v>
      </c>
      <c r="BO11" s="53">
        <v>0</v>
      </c>
      <c r="BP11" s="41">
        <f>SUM(BQ11:BT11)</f>
        <v>0</v>
      </c>
      <c r="BQ11" s="62">
        <v>0</v>
      </c>
      <c r="BR11" s="62">
        <v>0</v>
      </c>
      <c r="BS11" s="62">
        <v>0</v>
      </c>
      <c r="BT11" s="63">
        <v>0</v>
      </c>
      <c r="BU11" s="40">
        <f>SUM(BV11:BY11)</f>
        <v>5396.723</v>
      </c>
      <c r="BV11" s="54">
        <v>5396.723</v>
      </c>
      <c r="BW11" s="54">
        <v>0</v>
      </c>
      <c r="BX11" s="54">
        <v>0</v>
      </c>
      <c r="BY11" s="54">
        <v>0</v>
      </c>
      <c r="BZ11" s="7">
        <f>SUM(CA11:CD11)</f>
        <v>8199</v>
      </c>
      <c r="CA11" s="13">
        <v>8199</v>
      </c>
      <c r="CB11" s="13">
        <v>0</v>
      </c>
      <c r="CC11" s="13">
        <v>0</v>
      </c>
      <c r="CD11" s="14">
        <v>0</v>
      </c>
    </row>
    <row r="12" spans="1:82" ht="60.75" thickBot="1">
      <c r="A12" s="48">
        <v>2</v>
      </c>
      <c r="B12" s="49" t="s">
        <v>1</v>
      </c>
      <c r="C12" s="103">
        <f>M12+W12+AG12+AQ12+BA12+BK12+BU12</f>
        <v>199.12900000000002</v>
      </c>
      <c r="D12" s="148">
        <f>N12+X12+AH12+AR12+BB12+BL12+BV12</f>
        <v>199.12900000000002</v>
      </c>
      <c r="E12" s="149"/>
      <c r="F12" s="149"/>
      <c r="G12" s="150"/>
      <c r="H12" s="105">
        <f>I12</f>
        <v>0</v>
      </c>
      <c r="I12" s="151">
        <f>S12+AC12+AM12+AW12+BG12+BQ12+CA12</f>
        <v>0</v>
      </c>
      <c r="J12" s="151" t="e">
        <f>T12+AD12+#REF!+AN12+AX12+BH12</f>
        <v>#REF!</v>
      </c>
      <c r="K12" s="151" t="e">
        <f>U12+AE12+#REF!+AO12+AY12+BI12</f>
        <v>#REF!</v>
      </c>
      <c r="L12" s="152" t="e">
        <f>V12+AF12+#REF!+AP12+AZ12+BJ12</f>
        <v>#REF!</v>
      </c>
      <c r="M12" s="88">
        <v>0</v>
      </c>
      <c r="N12" s="118">
        <f>M12</f>
        <v>0</v>
      </c>
      <c r="O12" s="119"/>
      <c r="P12" s="119"/>
      <c r="Q12" s="120"/>
      <c r="R12" s="89">
        <v>0</v>
      </c>
      <c r="S12" s="118">
        <v>0</v>
      </c>
      <c r="T12" s="119"/>
      <c r="U12" s="119"/>
      <c r="V12" s="121"/>
      <c r="W12" s="90">
        <v>146.50200000000001</v>
      </c>
      <c r="X12" s="118">
        <f>W12</f>
        <v>146.50200000000001</v>
      </c>
      <c r="Y12" s="119"/>
      <c r="Z12" s="119"/>
      <c r="AA12" s="120"/>
      <c r="AB12" s="89">
        <v>0</v>
      </c>
      <c r="AC12" s="118">
        <v>0</v>
      </c>
      <c r="AD12" s="119"/>
      <c r="AE12" s="119"/>
      <c r="AF12" s="121"/>
      <c r="AG12" s="88">
        <v>0</v>
      </c>
      <c r="AH12" s="118">
        <f>AG12</f>
        <v>0</v>
      </c>
      <c r="AI12" s="119"/>
      <c r="AJ12" s="119"/>
      <c r="AK12" s="120"/>
      <c r="AL12" s="91">
        <v>0</v>
      </c>
      <c r="AM12" s="118">
        <v>0</v>
      </c>
      <c r="AN12" s="119"/>
      <c r="AO12" s="119"/>
      <c r="AP12" s="121"/>
      <c r="AQ12" s="88">
        <v>0</v>
      </c>
      <c r="AR12" s="118">
        <f>AQ12</f>
        <v>0</v>
      </c>
      <c r="AS12" s="119"/>
      <c r="AT12" s="119"/>
      <c r="AU12" s="120"/>
      <c r="AV12" s="89">
        <v>0</v>
      </c>
      <c r="AW12" s="118">
        <v>0</v>
      </c>
      <c r="AX12" s="119"/>
      <c r="AY12" s="119"/>
      <c r="AZ12" s="121"/>
      <c r="BA12" s="88">
        <v>0</v>
      </c>
      <c r="BB12" s="118">
        <f>BA12</f>
        <v>0</v>
      </c>
      <c r="BC12" s="119"/>
      <c r="BD12" s="119"/>
      <c r="BE12" s="120"/>
      <c r="BF12" s="92">
        <v>0</v>
      </c>
      <c r="BG12" s="118"/>
      <c r="BH12" s="119"/>
      <c r="BI12" s="119"/>
      <c r="BJ12" s="121"/>
      <c r="BK12" s="93">
        <v>0</v>
      </c>
      <c r="BL12" s="118">
        <f>BK12</f>
        <v>0</v>
      </c>
      <c r="BM12" s="119"/>
      <c r="BN12" s="119"/>
      <c r="BO12" s="120"/>
      <c r="BP12" s="92">
        <v>0</v>
      </c>
      <c r="BQ12" s="118">
        <v>0</v>
      </c>
      <c r="BR12" s="119"/>
      <c r="BS12" s="119"/>
      <c r="BT12" s="121"/>
      <c r="BU12" s="94">
        <v>52.627000000000002</v>
      </c>
      <c r="BV12" s="118">
        <f>BU12</f>
        <v>52.627000000000002</v>
      </c>
      <c r="BW12" s="119"/>
      <c r="BX12" s="119"/>
      <c r="BY12" s="120"/>
      <c r="BZ12" s="92">
        <v>0</v>
      </c>
      <c r="CA12" s="118">
        <v>0</v>
      </c>
      <c r="CB12" s="119"/>
      <c r="CC12" s="119"/>
      <c r="CD12" s="121"/>
    </row>
    <row r="13" spans="1:82" ht="15.75" thickBot="1">
      <c r="A13" s="50">
        <v>3</v>
      </c>
      <c r="B13" s="87" t="s">
        <v>2</v>
      </c>
      <c r="C13" s="107">
        <f>C12+C11</f>
        <v>38582.726999999999</v>
      </c>
      <c r="D13" s="106">
        <f>D11</f>
        <v>24259.936999999998</v>
      </c>
      <c r="E13" s="95">
        <f>E11</f>
        <v>8017.3810000000003</v>
      </c>
      <c r="F13" s="95">
        <f>F11</f>
        <v>6019.7610000000004</v>
      </c>
      <c r="G13" s="100">
        <f>G11</f>
        <v>86.519000000000005</v>
      </c>
      <c r="H13" s="107">
        <f>H12+H11</f>
        <v>8721</v>
      </c>
      <c r="I13" s="106">
        <f>I11</f>
        <v>8199</v>
      </c>
      <c r="J13" s="95">
        <f>J11</f>
        <v>0</v>
      </c>
      <c r="K13" s="95">
        <f>K11</f>
        <v>522</v>
      </c>
      <c r="L13" s="101">
        <f>L11</f>
        <v>0</v>
      </c>
      <c r="M13" s="109">
        <f>M12+M11</f>
        <v>13062.553</v>
      </c>
      <c r="N13" s="108">
        <f>N11</f>
        <v>203.834</v>
      </c>
      <c r="O13" s="96">
        <f>O11</f>
        <v>8017.3810000000003</v>
      </c>
      <c r="P13" s="96">
        <f>P11</f>
        <v>4791.7290000000003</v>
      </c>
      <c r="Q13" s="98">
        <f>Q11</f>
        <v>49.609000000000002</v>
      </c>
      <c r="R13" s="109">
        <f>R12+R11</f>
        <v>522</v>
      </c>
      <c r="S13" s="108">
        <f>S11</f>
        <v>0</v>
      </c>
      <c r="T13" s="96">
        <f>T11</f>
        <v>0</v>
      </c>
      <c r="U13" s="96">
        <f>U11</f>
        <v>522</v>
      </c>
      <c r="V13" s="99">
        <f>V11</f>
        <v>0</v>
      </c>
      <c r="W13" s="109">
        <f>W12+W11</f>
        <v>5653.0050000000001</v>
      </c>
      <c r="X13" s="108">
        <f>X11</f>
        <v>5500.6369999999997</v>
      </c>
      <c r="Y13" s="96">
        <f>Y11</f>
        <v>0</v>
      </c>
      <c r="Z13" s="96">
        <f>Z11</f>
        <v>4.0190000000000001</v>
      </c>
      <c r="AA13" s="98">
        <f>AA11</f>
        <v>1.847</v>
      </c>
      <c r="AB13" s="109">
        <f>AB12+AB11</f>
        <v>0</v>
      </c>
      <c r="AC13" s="108">
        <f>AC11</f>
        <v>0</v>
      </c>
      <c r="AD13" s="96">
        <f>AD11</f>
        <v>0</v>
      </c>
      <c r="AE13" s="96">
        <f>AE11</f>
        <v>0</v>
      </c>
      <c r="AF13" s="99">
        <f>AF11</f>
        <v>0</v>
      </c>
      <c r="AG13" s="109">
        <f>AG12+AG11</f>
        <v>3988.123</v>
      </c>
      <c r="AH13" s="108">
        <f>AH11</f>
        <v>3394.8130000000001</v>
      </c>
      <c r="AI13" s="96">
        <f>AI11</f>
        <v>0</v>
      </c>
      <c r="AJ13" s="96">
        <f>AJ11</f>
        <v>558.24699999999996</v>
      </c>
      <c r="AK13" s="98">
        <f>AK11</f>
        <v>35.063000000000002</v>
      </c>
      <c r="AL13" s="109">
        <f>AL12+AL11</f>
        <v>0</v>
      </c>
      <c r="AM13" s="108">
        <f>AM11</f>
        <v>0</v>
      </c>
      <c r="AN13" s="96">
        <f>AN11</f>
        <v>0</v>
      </c>
      <c r="AO13" s="96">
        <f>AO11</f>
        <v>0</v>
      </c>
      <c r="AP13" s="99">
        <f>AP11</f>
        <v>0</v>
      </c>
      <c r="AQ13" s="109">
        <f>AQ12+AQ11</f>
        <v>5883.9709999999995</v>
      </c>
      <c r="AR13" s="108">
        <f>AR11</f>
        <v>5883.9709999999995</v>
      </c>
      <c r="AS13" s="96">
        <f>AS11</f>
        <v>0</v>
      </c>
      <c r="AT13" s="96">
        <f>AT11</f>
        <v>0</v>
      </c>
      <c r="AU13" s="98">
        <f>AU11</f>
        <v>0</v>
      </c>
      <c r="AV13" s="109">
        <f>AV12+AV11</f>
        <v>0</v>
      </c>
      <c r="AW13" s="108">
        <f>AW11</f>
        <v>0</v>
      </c>
      <c r="AX13" s="96">
        <f>AX11</f>
        <v>0</v>
      </c>
      <c r="AY13" s="96">
        <f>AY11</f>
        <v>0</v>
      </c>
      <c r="AZ13" s="99">
        <f>AZ11</f>
        <v>0</v>
      </c>
      <c r="BA13" s="109">
        <f>BA12+BA11</f>
        <v>3275.3420000000001</v>
      </c>
      <c r="BB13" s="108">
        <f>BB11</f>
        <v>2609.576</v>
      </c>
      <c r="BC13" s="96">
        <f>BC11</f>
        <v>0</v>
      </c>
      <c r="BD13" s="96">
        <f>BD11</f>
        <v>665.76599999999996</v>
      </c>
      <c r="BE13" s="98">
        <f>BE11</f>
        <v>0</v>
      </c>
      <c r="BF13" s="109">
        <f>BF12+BF11</f>
        <v>0</v>
      </c>
      <c r="BG13" s="108">
        <f>BG11</f>
        <v>0</v>
      </c>
      <c r="BH13" s="96">
        <f>BH11</f>
        <v>0</v>
      </c>
      <c r="BI13" s="96">
        <f>BI11</f>
        <v>0</v>
      </c>
      <c r="BJ13" s="99">
        <f>BJ11</f>
        <v>0</v>
      </c>
      <c r="BK13" s="109">
        <f>BK12+BK11</f>
        <v>1270.383</v>
      </c>
      <c r="BL13" s="108">
        <f>BL11</f>
        <v>1270.383</v>
      </c>
      <c r="BM13" s="96">
        <f>BM11</f>
        <v>0</v>
      </c>
      <c r="BN13" s="96">
        <f>BN11</f>
        <v>0</v>
      </c>
      <c r="BO13" s="98">
        <f>BO11</f>
        <v>0</v>
      </c>
      <c r="BP13" s="109">
        <f>BP12+BP11</f>
        <v>0</v>
      </c>
      <c r="BQ13" s="108">
        <f>BQ11</f>
        <v>0</v>
      </c>
      <c r="BR13" s="96">
        <f>BR11</f>
        <v>0</v>
      </c>
      <c r="BS13" s="96">
        <f>BS11</f>
        <v>0</v>
      </c>
      <c r="BT13" s="99">
        <f>BT11</f>
        <v>0</v>
      </c>
      <c r="BU13" s="109">
        <f>BU12+BU11</f>
        <v>5449.35</v>
      </c>
      <c r="BV13" s="108">
        <f>BV11</f>
        <v>5396.723</v>
      </c>
      <c r="BW13" s="96">
        <f>BW11</f>
        <v>0</v>
      </c>
      <c r="BX13" s="96">
        <f>BX11</f>
        <v>0</v>
      </c>
      <c r="BY13" s="98">
        <f>BY11</f>
        <v>0</v>
      </c>
      <c r="BZ13" s="109">
        <f>BZ12+BZ11</f>
        <v>8199</v>
      </c>
      <c r="CA13" s="108">
        <f>CA11</f>
        <v>8199</v>
      </c>
      <c r="CB13" s="96">
        <f>CB11</f>
        <v>0</v>
      </c>
      <c r="CC13" s="96">
        <f>CC11</f>
        <v>0</v>
      </c>
      <c r="CD13" s="99">
        <f>CD11</f>
        <v>0</v>
      </c>
    </row>
    <row r="14" spans="1:82" s="34" customFormat="1"/>
    <row r="15" spans="1:82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82">
      <c r="B16" s="3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65" hidden="1" outlineLevel="1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65" hidden="1" outlineLevel="1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65" hidden="1" outlineLevel="1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65" hidden="1" outlineLevel="1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65" hidden="1" outlineLevel="1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65" hidden="1" outlineLevel="1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65" ht="15.75" hidden="1" outlineLevel="1" thickBot="1"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65" ht="15.75" hidden="1" outlineLevel="1" thickBot="1">
      <c r="B24" s="33"/>
      <c r="C24" s="6"/>
      <c r="D24" s="6"/>
      <c r="E24" s="6"/>
      <c r="F24" s="6"/>
      <c r="G24" s="6"/>
      <c r="H24" s="6"/>
      <c r="I24" s="6"/>
      <c r="J24" s="6"/>
      <c r="K24" s="6"/>
      <c r="L24" s="6"/>
      <c r="AJ24" s="68" t="s">
        <v>20</v>
      </c>
    </row>
    <row r="25" spans="2:65" ht="15.75" hidden="1" outlineLevel="1" thickBot="1"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AJ25" s="21">
        <v>551.01900000000001</v>
      </c>
      <c r="BA25" s="156" t="s">
        <v>21</v>
      </c>
      <c r="BB25" s="157"/>
      <c r="BC25" s="157"/>
      <c r="BD25" s="157"/>
      <c r="BE25" s="158"/>
      <c r="BF25" s="66"/>
      <c r="BK25" s="17"/>
      <c r="BL25" s="155"/>
      <c r="BM25" s="155"/>
    </row>
    <row r="26" spans="2:65" s="11" customFormat="1" ht="15.75" hidden="1" outlineLevel="1" thickBot="1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AJ26" s="55">
        <v>7.2279999999999998</v>
      </c>
      <c r="BA26" s="23"/>
      <c r="BB26" s="83" t="s">
        <v>4</v>
      </c>
      <c r="BC26" s="20"/>
      <c r="BD26" s="84" t="s">
        <v>20</v>
      </c>
      <c r="BE26" s="24"/>
      <c r="BF26" s="66"/>
    </row>
    <row r="27" spans="2:65" s="11" customFormat="1" ht="15.75" hidden="1" outlineLevel="1" thickBo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AJ27" s="67">
        <f>AJ25+AJ26</f>
        <v>558.24699999999996</v>
      </c>
      <c r="BA27" s="25" t="s">
        <v>27</v>
      </c>
      <c r="BB27" s="36">
        <v>173.72</v>
      </c>
      <c r="BC27" s="37" t="s">
        <v>27</v>
      </c>
      <c r="BD27" s="36">
        <v>635.11099999999999</v>
      </c>
      <c r="BE27" s="77"/>
      <c r="BF27" s="74">
        <f>BB27+BD27</f>
        <v>808.83100000000002</v>
      </c>
      <c r="BG27" s="70" t="s">
        <v>30</v>
      </c>
      <c r="BH27" s="80"/>
    </row>
    <row r="28" spans="2:65" hidden="1" outlineLevel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J28" s="35"/>
      <c r="BA28" s="25" t="s">
        <v>28</v>
      </c>
      <c r="BB28" s="78">
        <v>2102.636</v>
      </c>
      <c r="BC28" s="37" t="s">
        <v>28</v>
      </c>
      <c r="BD28" s="78">
        <v>30.655000000000001</v>
      </c>
      <c r="BE28" s="77"/>
      <c r="BF28" s="75">
        <f>BB28+BD28</f>
        <v>2133.2910000000002</v>
      </c>
      <c r="BG28" s="81" t="s">
        <v>31</v>
      </c>
      <c r="BH28" s="82"/>
    </row>
    <row r="29" spans="2:65" ht="15.75" hidden="1" outlineLevel="1" thickBot="1">
      <c r="C29" s="6"/>
      <c r="D29" s="6"/>
      <c r="E29" s="6"/>
      <c r="F29" s="6"/>
      <c r="G29" s="6"/>
      <c r="H29" s="6"/>
      <c r="I29" s="6"/>
      <c r="J29" s="6"/>
      <c r="K29" s="6"/>
      <c r="L29" s="6"/>
      <c r="BA29" s="25"/>
      <c r="BB29" s="79">
        <f>BB27+BB28</f>
        <v>2276.3559999999998</v>
      </c>
      <c r="BC29" s="19"/>
      <c r="BD29" s="76">
        <f>BD27+BD28</f>
        <v>665.76599999999996</v>
      </c>
      <c r="BE29" s="26"/>
      <c r="BF29" s="37"/>
    </row>
    <row r="30" spans="2:65" ht="20.25" hidden="1" outlineLevel="1"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BA30" s="23"/>
      <c r="BB30" s="20"/>
      <c r="BC30" s="37"/>
      <c r="BD30" s="20"/>
      <c r="BE30" s="24"/>
      <c r="BF30" s="66"/>
      <c r="BL30" s="1" t="s">
        <v>25</v>
      </c>
    </row>
    <row r="31" spans="2:65" ht="15.75" hidden="1" outlineLevel="1" thickBot="1">
      <c r="C31" s="6"/>
      <c r="D31" s="6"/>
      <c r="E31" s="6"/>
      <c r="F31" s="6"/>
      <c r="G31" s="6"/>
      <c r="H31" s="6"/>
      <c r="I31" s="6"/>
      <c r="J31" s="6"/>
      <c r="K31" s="6"/>
      <c r="L31" s="6"/>
      <c r="BA31" s="86"/>
      <c r="BB31" s="66"/>
      <c r="BC31" s="20"/>
      <c r="BD31" s="22"/>
      <c r="BE31" s="27"/>
      <c r="BF31" s="66"/>
    </row>
    <row r="32" spans="2:65" ht="15.75" hidden="1" outlineLevel="1" thickBot="1">
      <c r="C32" s="6"/>
      <c r="D32" s="6"/>
      <c r="E32" s="6"/>
      <c r="F32" s="6"/>
      <c r="G32" s="6"/>
      <c r="H32" s="6"/>
      <c r="I32" s="6"/>
      <c r="J32" s="6"/>
      <c r="K32" s="6"/>
      <c r="L32" s="6"/>
      <c r="BA32" s="160" t="s">
        <v>22</v>
      </c>
      <c r="BB32" s="161"/>
      <c r="BC32" s="20"/>
      <c r="BD32" s="20"/>
      <c r="BE32" s="24"/>
      <c r="BF32" s="66"/>
    </row>
    <row r="33" spans="3:75" ht="45" hidden="1" outlineLevel="1">
      <c r="C33" s="6"/>
      <c r="D33" s="6"/>
      <c r="E33" s="6"/>
      <c r="F33" s="6"/>
      <c r="G33" s="6"/>
      <c r="H33" s="6"/>
      <c r="I33" s="6"/>
      <c r="J33" s="6"/>
      <c r="K33" s="6"/>
      <c r="L33" s="6"/>
      <c r="BA33" s="64" t="s">
        <v>23</v>
      </c>
      <c r="BB33" s="64" t="s">
        <v>24</v>
      </c>
      <c r="BC33" s="20"/>
      <c r="BD33" s="20"/>
      <c r="BE33" s="24"/>
    </row>
    <row r="34" spans="3:75" hidden="1" outlineLevel="1">
      <c r="BA34" s="31">
        <v>243321</v>
      </c>
      <c r="BB34" s="69">
        <f>BA34/1000</f>
        <v>243.321</v>
      </c>
      <c r="BC34" s="20"/>
      <c r="BD34" s="20"/>
      <c r="BE34" s="24"/>
    </row>
    <row r="35" spans="3:75" hidden="1" outlineLevel="1">
      <c r="D35" s="3"/>
      <c r="BA35" s="31">
        <v>23362</v>
      </c>
      <c r="BB35" s="60">
        <f>BA35/1000</f>
        <v>23.361999999999998</v>
      </c>
      <c r="BC35" s="20"/>
      <c r="BD35" s="20"/>
      <c r="BE35" s="24"/>
    </row>
    <row r="36" spans="3:75" ht="15.75" hidden="1" outlineLevel="1" thickBot="1">
      <c r="D36" s="3"/>
      <c r="BA36" s="32">
        <v>66537</v>
      </c>
      <c r="BB36" s="61">
        <f>BA36/1000</f>
        <v>66.537000000000006</v>
      </c>
      <c r="BC36" s="20"/>
      <c r="BD36" s="20"/>
      <c r="BE36" s="24"/>
    </row>
    <row r="37" spans="3:75" ht="15.75" hidden="1" outlineLevel="1" thickBot="1">
      <c r="BA37" s="159"/>
      <c r="BB37" s="39">
        <f>BB34+BB35+BB36</f>
        <v>333.22</v>
      </c>
      <c r="BC37" s="20"/>
      <c r="BD37" s="20"/>
      <c r="BE37" s="24"/>
    </row>
    <row r="38" spans="3:75" hidden="1" outlineLevel="1">
      <c r="BA38" s="159"/>
      <c r="BB38" s="38"/>
      <c r="BC38" s="20"/>
      <c r="BD38" s="20"/>
      <c r="BE38" s="24"/>
    </row>
    <row r="39" spans="3:75" ht="15.75" hidden="1" outlineLevel="1" thickBot="1">
      <c r="BA39" s="23"/>
      <c r="BB39" s="20"/>
      <c r="BC39" s="20"/>
      <c r="BD39" s="20"/>
      <c r="BE39" s="24"/>
    </row>
    <row r="40" spans="3:75" ht="60" hidden="1" outlineLevel="1">
      <c r="D40" s="3"/>
      <c r="BA40" s="23"/>
      <c r="BB40" s="73" t="s">
        <v>29</v>
      </c>
      <c r="BC40" s="19"/>
      <c r="BD40" s="71" t="s">
        <v>26</v>
      </c>
      <c r="BE40" s="24"/>
    </row>
    <row r="41" spans="3:75" ht="15.75" hidden="1" outlineLevel="1" thickBot="1">
      <c r="D41" s="3"/>
      <c r="BA41" s="23"/>
      <c r="BB41" s="42">
        <f>BB29+BB37</f>
        <v>2609.576</v>
      </c>
      <c r="BC41" s="20"/>
      <c r="BD41" s="72">
        <f>BB41+BD29</f>
        <v>3275.3420000000001</v>
      </c>
      <c r="BE41" s="24"/>
      <c r="BL41" s="10"/>
      <c r="BV41" s="10"/>
    </row>
    <row r="42" spans="3:75" ht="15.75" hidden="1" outlineLevel="1" thickBot="1">
      <c r="BA42" s="28"/>
      <c r="BB42" s="29"/>
      <c r="BC42" s="29"/>
      <c r="BD42" s="29"/>
      <c r="BE42" s="30"/>
      <c r="BM42" s="10"/>
      <c r="BW42" s="10"/>
    </row>
    <row r="43" spans="3:75" collapsed="1"/>
  </sheetData>
  <mergeCells count="86">
    <mergeCell ref="BA37:BA38"/>
    <mergeCell ref="BA32:BB32"/>
    <mergeCell ref="S12:V12"/>
    <mergeCell ref="X12:AA12"/>
    <mergeCell ref="AC12:AF12"/>
    <mergeCell ref="AH12:AK12"/>
    <mergeCell ref="AM12:AP12"/>
    <mergeCell ref="BL25:BM25"/>
    <mergeCell ref="BB12:BE12"/>
    <mergeCell ref="BG12:BJ12"/>
    <mergeCell ref="BL12:BO12"/>
    <mergeCell ref="AR12:AU12"/>
    <mergeCell ref="AW12:AZ12"/>
    <mergeCell ref="BA25:BE25"/>
    <mergeCell ref="BA9:BA10"/>
    <mergeCell ref="BB9:BE9"/>
    <mergeCell ref="BF9:BF10"/>
    <mergeCell ref="BG9:BJ9"/>
    <mergeCell ref="BA6:BJ6"/>
    <mergeCell ref="BA7:BJ7"/>
    <mergeCell ref="BA8:BE8"/>
    <mergeCell ref="BF8:BJ8"/>
    <mergeCell ref="R9:R10"/>
    <mergeCell ref="R8:V8"/>
    <mergeCell ref="AG6:AP6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AH9:AK9"/>
    <mergeCell ref="W8:AA8"/>
    <mergeCell ref="AB8:AF8"/>
    <mergeCell ref="W9:W10"/>
    <mergeCell ref="X9:AA9"/>
    <mergeCell ref="AV8:AZ8"/>
    <mergeCell ref="AV9:AV10"/>
    <mergeCell ref="AW9:AZ9"/>
    <mergeCell ref="AL9:AL10"/>
    <mergeCell ref="AM9:AP9"/>
    <mergeCell ref="D12:G12"/>
    <mergeCell ref="I12:L12"/>
    <mergeCell ref="N12:Q12"/>
    <mergeCell ref="H9:H10"/>
    <mergeCell ref="I9:L9"/>
    <mergeCell ref="M9:M10"/>
    <mergeCell ref="N9:Q9"/>
    <mergeCell ref="D9:G9"/>
    <mergeCell ref="BU6:CD6"/>
    <mergeCell ref="BU7:CD7"/>
    <mergeCell ref="BU8:BY8"/>
    <mergeCell ref="BZ8:CD8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AQ8:AU8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9:BU10"/>
    <mergeCell ref="BV9:BY9"/>
    <mergeCell ref="BZ9:BZ10"/>
    <mergeCell ref="CA9:CD9"/>
    <mergeCell ref="BV12:BY12"/>
    <mergeCell ref="CA12:CD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2018-07-19T07:09:13Z</dcterms:modified>
</cp:coreProperties>
</file>